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1_Dokumenty\ZO\Úřední deska 2025\05\"/>
    </mc:Choice>
  </mc:AlternateContent>
  <xr:revisionPtr revIDLastSave="0" documentId="8_{067BE1E5-272A-4194-859A-8A9412EDE686}" xr6:coauthVersionLast="47" xr6:coauthVersionMax="47" xr10:uidLastSave="{00000000-0000-0000-0000-000000000000}"/>
  <bookViews>
    <workbookView xWindow="3855" yWindow="3855" windowWidth="21600" windowHeight="11385" activeTab="1" xr2:uid="{0936D4B4-8E41-4307-BFE9-6FEFC7BBA6ED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58" i="2"/>
  <c r="E57" i="2"/>
  <c r="E56" i="2"/>
  <c r="E51" i="2"/>
  <c r="E47" i="2"/>
  <c r="E44" i="2"/>
  <c r="E42" i="2"/>
  <c r="E41" i="2"/>
  <c r="E38" i="2"/>
  <c r="E37" i="2"/>
  <c r="E27" i="2"/>
  <c r="E20" i="2"/>
  <c r="E19" i="2"/>
  <c r="E16" i="2"/>
  <c r="E14" i="2"/>
  <c r="E10" i="2"/>
  <c r="E53" i="1"/>
  <c r="C26" i="1"/>
  <c r="E26" i="1" s="1"/>
  <c r="F26" i="1"/>
  <c r="F53" i="1" s="1"/>
  <c r="F57" i="1" s="1"/>
  <c r="E23" i="1"/>
  <c r="D53" i="1"/>
  <c r="E56" i="1"/>
  <c r="C56" i="1"/>
  <c r="E57" i="1" l="1"/>
  <c r="C57" i="1"/>
</calcChain>
</file>

<file path=xl/sharedStrings.xml><?xml version="1.0" encoding="utf-8"?>
<sst xmlns="http://schemas.openxmlformats.org/spreadsheetml/2006/main" count="204" uniqueCount="118">
  <si>
    <t>PARAGRAF</t>
  </si>
  <si>
    <t>POLOŽKA</t>
  </si>
  <si>
    <t>POZNÁMKA</t>
  </si>
  <si>
    <t>Upravený ROZP</t>
  </si>
  <si>
    <t>ROZP po ZMĚNĚ</t>
  </si>
  <si>
    <t>FIN 2-12</t>
  </si>
  <si>
    <t>změna ROZP</t>
  </si>
  <si>
    <t xml:space="preserve">  1111  Příjem z daně z příjmů FO placené plátci Celkem</t>
  </si>
  <si>
    <t xml:space="preserve">  1112  Příjem z daně z příjmů FO placené poplatníky Celkem</t>
  </si>
  <si>
    <t xml:space="preserve">  1113  Př.z DPFO vybírané srážkou podle zvlášt.sazby daně Celkem</t>
  </si>
  <si>
    <t xml:space="preserve">  1121  Příjem z daně z příjmů právnických osob Celkem</t>
  </si>
  <si>
    <t>platba DPPO za obec</t>
  </si>
  <si>
    <t xml:space="preserve">  1211  Příjem z daně z přidané hodnoty Celkem</t>
  </si>
  <si>
    <t xml:space="preserve">  1341  Příjem z poplatku ze psů Celkem</t>
  </si>
  <si>
    <t xml:space="preserve">  1342  Příjem z poplatku z pobytu Celkem</t>
  </si>
  <si>
    <t xml:space="preserve">  1343  Příjem z poplatku za užívání veřej. prostranství Celkem</t>
  </si>
  <si>
    <t xml:space="preserve">  1345  Př.z poplatku za obecní systém odpad.hosp.a příj.z Celkem</t>
  </si>
  <si>
    <t xml:space="preserve">  1361  Příjem ze správních poplatků Celkem</t>
  </si>
  <si>
    <t xml:space="preserve">  1386  Příjem z daně z hazardních her s výjimkou technick Celkem</t>
  </si>
  <si>
    <t xml:space="preserve">  1387  Příjem z daně z technických her neprovozovaných pr Celkem</t>
  </si>
  <si>
    <t xml:space="preserve">  1511  Příjem z daně z nemovitých věcí Celkem</t>
  </si>
  <si>
    <t xml:space="preserve">  2420  Spl.půjč.prostř.od obecně prosp.spol.a obdob. osob Celkem</t>
  </si>
  <si>
    <t xml:space="preserve">  2451  Splátky půjčených prostředků od přísp.organizací Celkem</t>
  </si>
  <si>
    <t xml:space="preserve">  4111  Neinvestiční přijaté transf.z všeob.pokl.správy SR Celkem</t>
  </si>
  <si>
    <t xml:space="preserve">  4112  Neinv.př.transfery ze SR v rámci souhr.dot.vztahu Celkem</t>
  </si>
  <si>
    <t xml:space="preserve">  4116  Ostatní neinv.přijaté transfery ze st. rozpočtu Celkem</t>
  </si>
  <si>
    <t>dotace na cyklostezku</t>
  </si>
  <si>
    <t xml:space="preserve">  4216  Ostatní investiční přijaté transfery ze SR Celkem</t>
  </si>
  <si>
    <t/>
  </si>
  <si>
    <t xml:space="preserve">  0  Bez ODPA Celkem</t>
  </si>
  <si>
    <t xml:space="preserve">  1039  Ostatní záležitosti lesního hospodářství Celkem</t>
  </si>
  <si>
    <t>prodej dřeva</t>
  </si>
  <si>
    <t xml:space="preserve">  1098  Ostatní výdaje na zemědělství Celkem</t>
  </si>
  <si>
    <t xml:space="preserve">  2310  Pitná voda Celkem</t>
  </si>
  <si>
    <t xml:space="preserve">  2321  Odvádění a čištění odpadn. vod a nakládání s kaly Celkem</t>
  </si>
  <si>
    <t xml:space="preserve">  3313  Film.tvorba,distribuce, kina a shrom.audio archiv. Celkem</t>
  </si>
  <si>
    <t xml:space="preserve">  3314  Činnosti knihovnické Celkem</t>
  </si>
  <si>
    <t xml:space="preserve">  3315  Činnosti muzeí a galerií Celkem</t>
  </si>
  <si>
    <t xml:space="preserve">  3319  Ostatní záležitosti kultury Celkem</t>
  </si>
  <si>
    <t xml:space="preserve">  3341  Rozhlas a televize Celkem</t>
  </si>
  <si>
    <t xml:space="preserve">  3349  Ostatní záležitosti sdělovacích prostředků Celkem</t>
  </si>
  <si>
    <t xml:space="preserve">  3419  Ostatní sportovní činnost Celkem</t>
  </si>
  <si>
    <t xml:space="preserve">  3612  Bytové hospodářství Celkem</t>
  </si>
  <si>
    <t xml:space="preserve">  3613  Nebytové hospodářství Celkem</t>
  </si>
  <si>
    <t xml:space="preserve">  3632  Pohřebnictví Celkem</t>
  </si>
  <si>
    <t xml:space="preserve">  3633  Výstavba a údržba místních inženýrských sítí Celkem</t>
  </si>
  <si>
    <t xml:space="preserve">  3639  Komunální služby a územní rozvoj jinde nezařazené Celkem</t>
  </si>
  <si>
    <t xml:space="preserve">  3722  Sběr a svoz komunálních odpadů Celkem</t>
  </si>
  <si>
    <t xml:space="preserve">  3725  Využívání a zneškodňování komunálních odpadů Celkem</t>
  </si>
  <si>
    <t xml:space="preserve">  3726  Využívání a zneškodňování ostatních odpadů Celkem</t>
  </si>
  <si>
    <t xml:space="preserve">  6171  Činnost místní správy Celkem</t>
  </si>
  <si>
    <t xml:space="preserve">  6310  Obecné příjmy a výdaje z finančních operací Celkem</t>
  </si>
  <si>
    <t xml:space="preserve">  6409  Ostatní činnosti jinde nezařazené Celkem</t>
  </si>
  <si>
    <t>Celkový součet</t>
  </si>
  <si>
    <t xml:space="preserve">  1014  Ozdrav.hosp.zvířat,pol.a spec.plod.a zvl.vet.péče Celkem</t>
  </si>
  <si>
    <t xml:space="preserve">  1036  Správa v lesním hospodářství Celkem</t>
  </si>
  <si>
    <t xml:space="preserve">  2143  Cestovní ruch Celkem</t>
  </si>
  <si>
    <t xml:space="preserve">  2212  Silnice Celkem</t>
  </si>
  <si>
    <t>horská výpusť - MK Zámrklí</t>
  </si>
  <si>
    <t xml:space="preserve">  2219  Ostatní záležitosti pozemních komunikací Celkem</t>
  </si>
  <si>
    <t xml:space="preserve">  2221  Provoz veřejné silniční dopravy Celkem</t>
  </si>
  <si>
    <t xml:space="preserve">  2292  Dopravní obslužnost veřejnými službami - linková Celkem</t>
  </si>
  <si>
    <t xml:space="preserve">  5331  Neinvestiční příspěvky zřízeným příspěvkovým organ Celkem</t>
  </si>
  <si>
    <t xml:space="preserve">  3113  Základní školy Celkem</t>
  </si>
  <si>
    <t>admin.projektu PC učebna</t>
  </si>
  <si>
    <t xml:space="preserve">  3114  Základní školy pro žáky se spec. vzděl. potřebami Celkem</t>
  </si>
  <si>
    <t xml:space="preserve">  3326  Poříz.,zach.a obnova hodnot MK, nár. a hist.pověd. Celkem</t>
  </si>
  <si>
    <t xml:space="preserve">  3399  Ostatní záležitosti kultury,církví a sděl.prostř. Celkem</t>
  </si>
  <si>
    <t xml:space="preserve">  3412  Sportovní zařízení ve vlastnictví obce Celkem</t>
  </si>
  <si>
    <t xml:space="preserve">  3429  Ostatní zájmová činnost a rekreace Celkem</t>
  </si>
  <si>
    <t xml:space="preserve">  3543  Pomoc zdravotně postiženým Celkem</t>
  </si>
  <si>
    <t xml:space="preserve">  3599  Ostatní činnost ve zdravotnictví Celkem</t>
  </si>
  <si>
    <t>klimatizace - kosmetika</t>
  </si>
  <si>
    <t xml:space="preserve">  3631  Veřejné osvětlení Celkem</t>
  </si>
  <si>
    <t xml:space="preserve">  3635  Územní plánování Celkem</t>
  </si>
  <si>
    <t xml:space="preserve">  3721  Sběr a svoz nebezpečných odpadů Celkem</t>
  </si>
  <si>
    <t xml:space="preserve">  3723  Sběr a svoz ost. odpadů jiných než nebez. a komun. Celkem</t>
  </si>
  <si>
    <t xml:space="preserve">  3745  Péče o vzhled obcí a veřejnou zeleň Celkem</t>
  </si>
  <si>
    <t xml:space="preserve">  3749  Ostatní činnosti k ochraně přírody a krajiny Celkem</t>
  </si>
  <si>
    <t xml:space="preserve">  4350  Domovy pro seniory Celkem</t>
  </si>
  <si>
    <t xml:space="preserve">  4356  Denní stacionáře a centra denních služeb Celkem</t>
  </si>
  <si>
    <t xml:space="preserve">  5213  Krizová opatření Celkem</t>
  </si>
  <si>
    <t>Městská policie</t>
  </si>
  <si>
    <t xml:space="preserve">  5512  Požární ochrana - dobrovolná část Celkem</t>
  </si>
  <si>
    <t xml:space="preserve">  6112  Zastupitelstva obcí Celkem</t>
  </si>
  <si>
    <t xml:space="preserve">  6114  Volby do Parlamentu ČR Celkem</t>
  </si>
  <si>
    <t>Místní energetická kocepce</t>
  </si>
  <si>
    <t xml:space="preserve">  6320  Pojištění funkčně nespecifikované Celkem</t>
  </si>
  <si>
    <t>platba DPH a DPPO</t>
  </si>
  <si>
    <t>rezerva</t>
  </si>
  <si>
    <t xml:space="preserve">  4122  Neinvestiční přijaté transfery od krajů</t>
  </si>
  <si>
    <t>Financování</t>
  </si>
  <si>
    <t xml:space="preserve"> 8115 Změny stavu krátkodobých prostř.na bank.účtech</t>
  </si>
  <si>
    <t xml:space="preserve"> 8124 Uhrazené splátky dlouhod.přijatých půjč.prostčř.</t>
  </si>
  <si>
    <t xml:space="preserve">  Celkem financování</t>
  </si>
  <si>
    <t>Celkem příjmy</t>
  </si>
  <si>
    <t>OBEC METYLOVICE</t>
  </si>
  <si>
    <t>RO č. 3</t>
  </si>
  <si>
    <t>Příjmy</t>
  </si>
  <si>
    <t>Výdaje</t>
  </si>
  <si>
    <t>Schválený rozpočet</t>
  </si>
  <si>
    <t>Skutečnost 3/25</t>
  </si>
  <si>
    <t>Zpracovala:</t>
  </si>
  <si>
    <t>J.Nytrová</t>
  </si>
  <si>
    <t>Schváleno dne:</t>
  </si>
  <si>
    <t xml:space="preserve">  1122  Př.z DPPO v případech, kdy poplat. je obec, s výj.</t>
  </si>
  <si>
    <t xml:space="preserve">  3412  Sportovní zařízení ve vlastnictví obce</t>
  </si>
  <si>
    <t xml:space="preserve">  3631  Veřejné osvětlení</t>
  </si>
  <si>
    <t xml:space="preserve">  5512  Požární ochrana - dobrovolná část</t>
  </si>
  <si>
    <t xml:space="preserve">  6330  Převody vlastními fondům v rozpočtech územní úrovně</t>
  </si>
  <si>
    <t xml:space="preserve">  3392  Zájmová činnost v kultuře</t>
  </si>
  <si>
    <t xml:space="preserve">  3639  Komunální služby a územní rozvoj jinde nezařazené</t>
  </si>
  <si>
    <t xml:space="preserve">  3726  Využívání a zneškodňování ostatních odpadů</t>
  </si>
  <si>
    <t xml:space="preserve">  5311  Bezpečnost a veřejný pořádek</t>
  </si>
  <si>
    <t xml:space="preserve">  6330  Převody vlastním fondům v rozpočtech územní úrovně</t>
  </si>
  <si>
    <t xml:space="preserve">  6399  Ostatní finanční operace</t>
  </si>
  <si>
    <t xml:space="preserve"> 5901 Nespecifikované rezervy</t>
  </si>
  <si>
    <t>traktor ZETOR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</si>
</sst>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36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" fontId="0" fillId="0" borderId="0" xfId="0" applyNumberFormat="1"/>
    <xf numFmtId="0" fontId="4" fillId="2" borderId="1" xfId="1" applyFont="1" applyFill="1" applyBorder="1" applyAlignment="1" applyProtection="1">
      <alignment horizontal="center"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6" fillId="2" borderId="1" xfId="1" applyNumberFormat="1" applyFont="1" applyFill="1" applyBorder="1" applyAlignment="1" applyProtection="1">
      <alignment horizontal="center" vertical="center" shrinkToFit="1"/>
      <protection hidden="1"/>
    </xf>
    <xf numFmtId="4" fontId="5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2" borderId="1" xfId="1" applyFill="1" applyBorder="1" applyAlignment="1" applyProtection="1">
      <alignment horizontal="center" vertical="center" shrinkToFit="1"/>
      <protection hidden="1"/>
    </xf>
    <xf numFmtId="0" fontId="2" fillId="3" borderId="1" xfId="1" applyFill="1" applyBorder="1" applyAlignment="1" applyProtection="1">
      <alignment horizontal="center" vertical="center" shrinkToFit="1"/>
      <protection hidden="1"/>
    </xf>
    <xf numFmtId="4" fontId="2" fillId="0" borderId="1" xfId="1" applyNumberFormat="1" applyBorder="1" applyProtection="1">
      <protection hidden="1"/>
    </xf>
    <xf numFmtId="4" fontId="2" fillId="0" borderId="1" xfId="1" applyNumberFormat="1" applyBorder="1" applyAlignment="1" applyProtection="1">
      <alignment shrinkToFit="1"/>
      <protection hidden="1"/>
    </xf>
    <xf numFmtId="4" fontId="2" fillId="0" borderId="1" xfId="1" applyNumberFormat="1" applyBorder="1" applyAlignment="1" applyProtection="1">
      <alignment shrinkToFit="1"/>
      <protection locked="0" hidden="1"/>
    </xf>
    <xf numFmtId="0" fontId="2" fillId="0" borderId="1" xfId="1" applyBorder="1" applyAlignment="1" applyProtection="1">
      <alignment shrinkToFit="1"/>
      <protection locked="0"/>
    </xf>
    <xf numFmtId="4" fontId="4" fillId="0" borderId="1" xfId="1" applyNumberFormat="1" applyFont="1" applyBorder="1" applyProtection="1">
      <protection hidden="1"/>
    </xf>
    <xf numFmtId="4" fontId="4" fillId="0" borderId="1" xfId="1" applyNumberFormat="1" applyFont="1" applyBorder="1" applyAlignment="1" applyProtection="1">
      <alignment shrinkToFit="1"/>
      <protection hidden="1"/>
    </xf>
    <xf numFmtId="0" fontId="4" fillId="0" borderId="1" xfId="1" applyFont="1" applyBorder="1" applyAlignment="1" applyProtection="1">
      <alignment shrinkToFit="1"/>
      <protection locked="0"/>
    </xf>
    <xf numFmtId="0" fontId="4" fillId="0" borderId="1" xfId="1" applyFont="1" applyBorder="1" applyProtection="1">
      <protection hidden="1"/>
    </xf>
    <xf numFmtId="4" fontId="4" fillId="0" borderId="1" xfId="1" applyNumberFormat="1" applyFont="1" applyBorder="1" applyAlignment="1" applyProtection="1">
      <alignment shrinkToFit="1"/>
      <protection locked="0" hidden="1"/>
    </xf>
    <xf numFmtId="0" fontId="0" fillId="0" borderId="1" xfId="0" applyBorder="1"/>
    <xf numFmtId="4" fontId="0" fillId="0" borderId="1" xfId="0" applyNumberFormat="1" applyBorder="1"/>
    <xf numFmtId="0" fontId="9" fillId="0" borderId="0" xfId="0" applyFont="1"/>
    <xf numFmtId="0" fontId="10" fillId="0" borderId="0" xfId="0" applyFont="1"/>
    <xf numFmtId="4" fontId="8" fillId="0" borderId="1" xfId="1" applyNumberFormat="1" applyFont="1" applyBorder="1" applyAlignment="1" applyProtection="1">
      <alignment shrinkToFit="1"/>
      <protection hidden="1"/>
    </xf>
    <xf numFmtId="4" fontId="7" fillId="0" borderId="1" xfId="1" applyNumberFormat="1" applyFont="1" applyBorder="1" applyAlignment="1" applyProtection="1">
      <alignment shrinkToFit="1"/>
      <protection hidden="1"/>
    </xf>
    <xf numFmtId="0" fontId="2" fillId="4" borderId="1" xfId="1" applyFill="1" applyBorder="1" applyProtection="1">
      <protection hidden="1"/>
    </xf>
    <xf numFmtId="0" fontId="2" fillId="4" borderId="1" xfId="1" applyFill="1" applyBorder="1"/>
    <xf numFmtId="4" fontId="2" fillId="4" borderId="1" xfId="1" applyNumberFormat="1" applyFill="1" applyBorder="1" applyProtection="1">
      <protection locked="0"/>
    </xf>
    <xf numFmtId="4" fontId="7" fillId="4" borderId="1" xfId="1" applyNumberFormat="1" applyFont="1" applyFill="1" applyBorder="1"/>
    <xf numFmtId="4" fontId="2" fillId="4" borderId="1" xfId="1" applyNumberFormat="1" applyFill="1" applyBorder="1" applyAlignment="1">
      <alignment shrinkToFit="1"/>
    </xf>
    <xf numFmtId="0" fontId="2" fillId="4" borderId="1" xfId="1" applyFill="1" applyBorder="1" applyAlignment="1" applyProtection="1">
      <alignment shrinkToFit="1"/>
      <protection locked="0"/>
    </xf>
    <xf numFmtId="0" fontId="11" fillId="2" borderId="1" xfId="1" applyFont="1" applyFill="1" applyBorder="1" applyAlignment="1" applyProtection="1">
      <alignment horizontal="center" vertical="center" shrinkToFit="1"/>
      <protection hidden="1"/>
    </xf>
    <xf numFmtId="4" fontId="12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1" applyBorder="1" applyProtection="1">
      <protection hidden="1"/>
    </xf>
    <xf numFmtId="14" fontId="0" fillId="0" borderId="0" xfId="0" applyNumberFormat="1"/>
  </cellXfs>
  <cellStyles count="2">
    <cellStyle name="Normální" xfId="0" builtinId="0"/>
    <cellStyle name="normální 2" xfId="1" xr:uid="{EF493FAC-D295-46ED-BBB3-ED26B2B585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114300</xdr:colOff>
          <xdr:row>3</xdr:row>
          <xdr:rowOff>0</xdr:rowOff>
        </xdr:from>
        <xdr:to>
          <xdr:col>6</xdr:col>
          <xdr:colOff>628650</xdr:colOff>
          <xdr:row>4</xdr:row>
          <xdr:rowOff>1019175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64008" tIns="68580" rIns="64008" bIns="68580" anchor="ctr" upright="1"/>
            <a:lstStyle/>
            <a:p>
              <a:pPr algn="ctr" rtl="0">
                <a:defRPr sz="1000"/>
              </a:pPr>
              <a:r>
                <a:rPr lang="cs-CZ" sz="3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Z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ISO\GORISS\PROG\MISO.xlsb" TargetMode="External"/><Relationship Id="rId1" Type="http://schemas.openxmlformats.org/officeDocument/2006/relationships/externalLinkPath" Target="/MISO/GORISS/PROG/MIS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_vyd-1"/>
      <sheetName val="Fin_vyd-2"/>
      <sheetName val="uprROZPvyd"/>
      <sheetName val="uprROZPprij"/>
      <sheetName val="Fin_prij-1"/>
      <sheetName val="Fin_prij-2"/>
      <sheetName val="Novy_ROZPOČET_VYD"/>
      <sheetName val="Novy_ROZPOČET_prij"/>
      <sheetName val="ROZPOČET_VYD"/>
      <sheetName val="ROZPOČET_prij"/>
      <sheetName val="ROZPOČTOVÉ ZMĚNY zal"/>
      <sheetName val="ROZPOČET_prij_arch"/>
      <sheetName val="ROZPOČET_VYD_arch"/>
      <sheetName val="tiskZmeny"/>
      <sheetName val="ROZPOČET_VYD (zal1506)"/>
      <sheetName val="ROZPOČET_prij (zal1506)"/>
      <sheetName val="Fin_vyd-1 (2)"/>
      <sheetName val="zrus1p"/>
      <sheetName val="zreus2v"/>
      <sheetName val="menu starosta 4"/>
      <sheetName val="VYcelý rok - 1"/>
      <sheetName val="PRIcelý rok - 1"/>
      <sheetName val="PRIcelý rok - 2"/>
      <sheetName val="VYcelý rok - 2"/>
      <sheetName val="seznam"/>
      <sheetName val="přek_kap_vyd1"/>
      <sheetName val="ROZPOČTOVÉ ZMĚNY"/>
      <sheetName val="ROZPOČTOVÉ ZMĚNY pro NovRozp"/>
      <sheetName val="ROZPOČET_prij star"/>
      <sheetName val="rozpoctovy_vyhled"/>
      <sheetName val="HELP 2"/>
      <sheetName val="starosta"/>
      <sheetName val="Novy_ROZPOČET_prij stary"/>
      <sheetName val="NastaveniExportuDavky"/>
      <sheetName val="POPIS3A"/>
      <sheetName val="FIN_prij"/>
      <sheetName val="FIN_VYD (2)"/>
      <sheetName val="bil_meziroc_SPOJ (2)"/>
      <sheetName val="bil_meziroc_SPOJ"/>
      <sheetName val="POPIS3"/>
      <sheetName val="FINKA"/>
      <sheetName val="tiskZmenyoRIG"/>
      <sheetName val="tiskZmenyZahlavi"/>
      <sheetName val="tiskk"/>
      <sheetName val="kniha koff orig"/>
      <sheetName val="graf5 (2)"/>
      <sheetName val="Graf8"/>
      <sheetName val="kniha koff"/>
      <sheetName val="cisODPA"/>
      <sheetName val="List2TiskRozp"/>
      <sheetName val="List1TiskRozp"/>
      <sheetName val="tiskZmenyOrigST"/>
      <sheetName val="FIN_VYD"/>
      <sheetName val="tisk"/>
      <sheetName val="přek_kap_prij1 (3)"/>
      <sheetName val="FIN_prij zal"/>
      <sheetName val="menu starosta"/>
      <sheetName val="menu starosta 3"/>
      <sheetName val="menu starosta 1"/>
      <sheetName val="graf5"/>
      <sheetName val="POPIS2"/>
      <sheetName val="uprRozpHelp"/>
      <sheetName val="kniha kdff"/>
      <sheetName val="kniha koff ven"/>
      <sheetName val="ORJpřek_kap_vyd1"/>
      <sheetName val="graf3"/>
      <sheetName val="graf1"/>
      <sheetName val="graf2"/>
      <sheetName val="graf4"/>
      <sheetName val="HELP"/>
      <sheetName val="List5"/>
      <sheetName val="HELPST"/>
      <sheetName val="menu Archiv"/>
      <sheetName val="tisk špatný"/>
      <sheetName val="tisk1"/>
      <sheetName val="prot_akt"/>
      <sheetName val="tvorba tabulky"/>
      <sheetName val="tvorba tabulky vzorce"/>
      <sheetName val="odpa2"/>
      <sheetName val="pol2"/>
      <sheetName val="protokol"/>
      <sheetName val="přek_kap_vyd1 (3)"/>
      <sheetName val="přek_kap_prij1"/>
      <sheetName val="hlavička starosta"/>
      <sheetName val="orig_prek_pol prij"/>
      <sheetName val="orig_prek_kap"/>
      <sheetName val="tabARCH"/>
      <sheetName val="BIL_SPOJ"/>
      <sheetName val="bil_meziroc"/>
      <sheetName val="tabSKUT"/>
      <sheetName val="VYB KRIT"/>
      <sheetName val="bat"/>
      <sheetName val="VYBKRIT12 orig"/>
      <sheetName val="VYBKRIT1"/>
      <sheetName val="VYBKRIT2"/>
      <sheetName val="cesta"/>
      <sheetName val="List3"/>
      <sheetName val="List4"/>
      <sheetName val="List1"/>
      <sheetName val="List7"/>
      <sheetName val="HelpRozp"/>
      <sheetName val="HelpTiskDoSoub"/>
      <sheetName val="cisPOL"/>
      <sheetName val="ODPA"/>
      <sheetName val="POL"/>
      <sheetName val="krok2"/>
      <sheetName val="import56"/>
      <sheetName val="TiskRozpNaVyveseni"/>
      <sheetName val="List2"/>
      <sheetName val="List6"/>
      <sheetName val="helpVYHLED"/>
      <sheetName val="helpUpravaR"/>
      <sheetName val="vendPRIJMY"/>
      <sheetName val="vendVydaje"/>
      <sheetName val="vendTISK"/>
      <sheetName val="vendVydaje (2)"/>
      <sheetName val="vendVydaje ORG"/>
      <sheetName val="CIS ORJ"/>
      <sheetName val="CIS ORG"/>
      <sheetName val="MEN"/>
      <sheetName val="menu5"/>
      <sheetName val="manualVend"/>
      <sheetName val="upravyMISA"/>
      <sheetName val="LIST9TiskRozp"/>
      <sheetName val="LIST9TiskRozpVYD"/>
      <sheetName val="MISO"/>
    </sheetNames>
    <definedNames>
      <definedName name="prijmyzpetFORM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7250-DEB0-4976-A3C1-4DBD491FE6FB}">
  <sheetPr>
    <pageSetUpPr fitToPage="1"/>
  </sheetPr>
  <dimension ref="A1:G59"/>
  <sheetViews>
    <sheetView topLeftCell="A43" workbookViewId="0">
      <selection activeCell="C53" sqref="C53:E53"/>
    </sheetView>
  </sheetViews>
  <sheetFormatPr defaultRowHeight="15" x14ac:dyDescent="0.25"/>
  <cols>
    <col min="1" max="1" width="20.140625" customWidth="1"/>
    <col min="2" max="2" width="59.5703125" customWidth="1"/>
    <col min="3" max="3" width="26" customWidth="1"/>
    <col min="4" max="4" width="17.42578125" customWidth="1"/>
    <col min="5" max="5" width="18" customWidth="1"/>
    <col min="6" max="6" width="19.28515625" customWidth="1"/>
    <col min="7" max="7" width="35.7109375" customWidth="1"/>
  </cols>
  <sheetData>
    <row r="1" spans="1:7" ht="18.75" x14ac:dyDescent="0.3">
      <c r="B1" s="19" t="s">
        <v>96</v>
      </c>
    </row>
    <row r="3" spans="1:7" ht="15.75" x14ac:dyDescent="0.25">
      <c r="A3" s="20" t="s">
        <v>98</v>
      </c>
      <c r="B3" s="20" t="s">
        <v>97</v>
      </c>
    </row>
    <row r="4" spans="1:7" ht="15.75" x14ac:dyDescent="0.25">
      <c r="A4" s="2" t="s">
        <v>0</v>
      </c>
      <c r="B4" s="3" t="s">
        <v>1</v>
      </c>
      <c r="C4" s="3" t="s">
        <v>3</v>
      </c>
      <c r="D4" s="4" t="s">
        <v>6</v>
      </c>
      <c r="E4" s="5" t="s">
        <v>4</v>
      </c>
      <c r="F4" s="6" t="s">
        <v>5</v>
      </c>
      <c r="G4" s="7" t="s">
        <v>2</v>
      </c>
    </row>
    <row r="5" spans="1:7" x14ac:dyDescent="0.25">
      <c r="A5" s="8"/>
      <c r="B5" s="8" t="s">
        <v>7</v>
      </c>
      <c r="C5" s="9">
        <v>5900000</v>
      </c>
      <c r="D5" s="10"/>
      <c r="E5" s="9">
        <v>5900000</v>
      </c>
      <c r="F5" s="9">
        <v>1473042.83</v>
      </c>
      <c r="G5" s="11"/>
    </row>
    <row r="6" spans="1:7" x14ac:dyDescent="0.25">
      <c r="A6" s="8"/>
      <c r="B6" s="8" t="s">
        <v>8</v>
      </c>
      <c r="C6" s="9">
        <v>400000</v>
      </c>
      <c r="D6" s="10"/>
      <c r="E6" s="9">
        <v>400000</v>
      </c>
      <c r="F6" s="9">
        <v>140874.79</v>
      </c>
      <c r="G6" s="11"/>
    </row>
    <row r="7" spans="1:7" x14ac:dyDescent="0.25">
      <c r="A7" s="8"/>
      <c r="B7" s="8" t="s">
        <v>9</v>
      </c>
      <c r="C7" s="9">
        <v>1200000</v>
      </c>
      <c r="D7" s="10"/>
      <c r="E7" s="9">
        <v>1200000</v>
      </c>
      <c r="F7" s="9">
        <v>271920.40000000002</v>
      </c>
      <c r="G7" s="11"/>
    </row>
    <row r="8" spans="1:7" x14ac:dyDescent="0.25">
      <c r="A8" s="8"/>
      <c r="B8" s="8" t="s">
        <v>10</v>
      </c>
      <c r="C8" s="9">
        <v>8000000</v>
      </c>
      <c r="D8" s="10"/>
      <c r="E8" s="9">
        <v>8000000</v>
      </c>
      <c r="F8" s="9">
        <v>1285417.1499999999</v>
      </c>
      <c r="G8" s="11"/>
    </row>
    <row r="9" spans="1:7" x14ac:dyDescent="0.25">
      <c r="A9" s="8"/>
      <c r="B9" s="8" t="s">
        <v>105</v>
      </c>
      <c r="C9" s="9"/>
      <c r="D9" s="10">
        <v>510310</v>
      </c>
      <c r="E9" s="9">
        <v>510310</v>
      </c>
      <c r="F9" s="9">
        <v>0</v>
      </c>
      <c r="G9" s="11" t="s">
        <v>11</v>
      </c>
    </row>
    <row r="10" spans="1:7" x14ac:dyDescent="0.25">
      <c r="A10" s="8"/>
      <c r="B10" s="8" t="s">
        <v>12</v>
      </c>
      <c r="C10" s="9">
        <v>16200000</v>
      </c>
      <c r="D10" s="10"/>
      <c r="E10" s="9">
        <v>16200000</v>
      </c>
      <c r="F10" s="9">
        <v>4032328.19</v>
      </c>
      <c r="G10" s="11"/>
    </row>
    <row r="11" spans="1:7" x14ac:dyDescent="0.25">
      <c r="A11" s="8"/>
      <c r="B11" s="8" t="s">
        <v>13</v>
      </c>
      <c r="C11" s="9">
        <v>38600</v>
      </c>
      <c r="D11" s="10"/>
      <c r="E11" s="9">
        <v>38600</v>
      </c>
      <c r="F11" s="9">
        <v>25600</v>
      </c>
      <c r="G11" s="11"/>
    </row>
    <row r="12" spans="1:7" x14ac:dyDescent="0.25">
      <c r="A12" s="8"/>
      <c r="B12" s="8" t="s">
        <v>14</v>
      </c>
      <c r="C12" s="9">
        <v>50000</v>
      </c>
      <c r="D12" s="10"/>
      <c r="E12" s="9">
        <v>50000</v>
      </c>
      <c r="F12" s="9">
        <v>16335</v>
      </c>
      <c r="G12" s="11"/>
    </row>
    <row r="13" spans="1:7" x14ac:dyDescent="0.25">
      <c r="A13" s="8"/>
      <c r="B13" s="8" t="s">
        <v>15</v>
      </c>
      <c r="C13" s="9">
        <v>9000</v>
      </c>
      <c r="D13" s="10"/>
      <c r="E13" s="9">
        <v>9000</v>
      </c>
      <c r="F13" s="9">
        <v>420</v>
      </c>
      <c r="G13" s="11"/>
    </row>
    <row r="14" spans="1:7" x14ac:dyDescent="0.25">
      <c r="A14" s="8"/>
      <c r="B14" s="8" t="s">
        <v>16</v>
      </c>
      <c r="C14" s="9">
        <v>1089600</v>
      </c>
      <c r="D14" s="10"/>
      <c r="E14" s="9">
        <v>1089600</v>
      </c>
      <c r="F14" s="9">
        <v>926385</v>
      </c>
      <c r="G14" s="11"/>
    </row>
    <row r="15" spans="1:7" x14ac:dyDescent="0.25">
      <c r="A15" s="8"/>
      <c r="B15" s="8" t="s">
        <v>17</v>
      </c>
      <c r="C15" s="9">
        <v>13000</v>
      </c>
      <c r="D15" s="10"/>
      <c r="E15" s="9">
        <v>13000</v>
      </c>
      <c r="F15" s="9">
        <v>4380</v>
      </c>
      <c r="G15" s="11"/>
    </row>
    <row r="16" spans="1:7" x14ac:dyDescent="0.25">
      <c r="A16" s="8"/>
      <c r="B16" s="8" t="s">
        <v>18</v>
      </c>
      <c r="C16" s="9">
        <v>180000</v>
      </c>
      <c r="D16" s="10"/>
      <c r="E16" s="9">
        <v>180000</v>
      </c>
      <c r="F16" s="9">
        <v>104829.57</v>
      </c>
      <c r="G16" s="11"/>
    </row>
    <row r="17" spans="1:7" x14ac:dyDescent="0.25">
      <c r="A17" s="8"/>
      <c r="B17" s="8" t="s">
        <v>19</v>
      </c>
      <c r="C17" s="9">
        <v>90000</v>
      </c>
      <c r="D17" s="10"/>
      <c r="E17" s="9">
        <v>90000</v>
      </c>
      <c r="F17" s="9">
        <v>34930.46</v>
      </c>
      <c r="G17" s="11"/>
    </row>
    <row r="18" spans="1:7" x14ac:dyDescent="0.25">
      <c r="A18" s="8"/>
      <c r="B18" s="8" t="s">
        <v>20</v>
      </c>
      <c r="C18" s="9">
        <v>1280000</v>
      </c>
      <c r="D18" s="10"/>
      <c r="E18" s="9">
        <v>1280000</v>
      </c>
      <c r="F18" s="9">
        <v>15403.77</v>
      </c>
      <c r="G18" s="11"/>
    </row>
    <row r="19" spans="1:7" x14ac:dyDescent="0.25">
      <c r="A19" s="8"/>
      <c r="B19" s="8" t="s">
        <v>21</v>
      </c>
      <c r="C19" s="9">
        <v>267000</v>
      </c>
      <c r="D19" s="10"/>
      <c r="E19" s="9">
        <v>267000</v>
      </c>
      <c r="F19" s="9">
        <v>0</v>
      </c>
      <c r="G19" s="11"/>
    </row>
    <row r="20" spans="1:7" x14ac:dyDescent="0.25">
      <c r="A20" s="8"/>
      <c r="B20" s="8" t="s">
        <v>22</v>
      </c>
      <c r="C20" s="9">
        <v>570000</v>
      </c>
      <c r="D20" s="10"/>
      <c r="E20" s="9">
        <v>570000</v>
      </c>
      <c r="F20" s="9">
        <v>0</v>
      </c>
      <c r="G20" s="11"/>
    </row>
    <row r="21" spans="1:7" x14ac:dyDescent="0.25">
      <c r="A21" s="8"/>
      <c r="B21" s="8" t="s">
        <v>23</v>
      </c>
      <c r="C21" s="9">
        <v>40000</v>
      </c>
      <c r="D21" s="10"/>
      <c r="E21" s="9">
        <v>40000</v>
      </c>
      <c r="F21" s="9">
        <v>0</v>
      </c>
      <c r="G21" s="11"/>
    </row>
    <row r="22" spans="1:7" x14ac:dyDescent="0.25">
      <c r="A22" s="8"/>
      <c r="B22" s="8" t="s">
        <v>24</v>
      </c>
      <c r="C22" s="9">
        <v>418514</v>
      </c>
      <c r="D22" s="10"/>
      <c r="E22" s="9">
        <v>418514</v>
      </c>
      <c r="F22" s="9">
        <v>112251</v>
      </c>
      <c r="G22" s="11"/>
    </row>
    <row r="23" spans="1:7" x14ac:dyDescent="0.25">
      <c r="A23" s="8"/>
      <c r="B23" s="8" t="s">
        <v>25</v>
      </c>
      <c r="C23" s="9">
        <v>1190951</v>
      </c>
      <c r="D23" s="10"/>
      <c r="E23" s="9">
        <f>SUM(C23:D23)</f>
        <v>1190951</v>
      </c>
      <c r="F23" s="9">
        <v>1257450.4099999999</v>
      </c>
      <c r="G23" s="11"/>
    </row>
    <row r="24" spans="1:7" x14ac:dyDescent="0.25">
      <c r="A24" s="8"/>
      <c r="B24" s="8" t="s">
        <v>90</v>
      </c>
      <c r="C24" s="9"/>
      <c r="D24" s="10">
        <v>300000</v>
      </c>
      <c r="E24" s="9">
        <v>300000</v>
      </c>
      <c r="F24" s="9">
        <v>300000</v>
      </c>
      <c r="G24" s="11" t="s">
        <v>26</v>
      </c>
    </row>
    <row r="25" spans="1:7" x14ac:dyDescent="0.25">
      <c r="A25" s="8"/>
      <c r="B25" s="8" t="s">
        <v>27</v>
      </c>
      <c r="C25" s="9">
        <v>4000000</v>
      </c>
      <c r="D25" s="10"/>
      <c r="E25" s="9">
        <v>4000000</v>
      </c>
      <c r="F25" s="9">
        <v>0</v>
      </c>
      <c r="G25" s="11"/>
    </row>
    <row r="26" spans="1:7" x14ac:dyDescent="0.25">
      <c r="A26" s="12" t="s">
        <v>29</v>
      </c>
      <c r="B26" s="12"/>
      <c r="C26" s="13">
        <f>SUM(C5:C25)</f>
        <v>40936665</v>
      </c>
      <c r="D26" s="13">
        <v>810310</v>
      </c>
      <c r="E26" s="13">
        <f>SUM(C26:D26)</f>
        <v>41746975</v>
      </c>
      <c r="F26" s="13">
        <f>SUM(F5:F25)</f>
        <v>10001568.57</v>
      </c>
      <c r="G26" s="14"/>
    </row>
    <row r="27" spans="1:7" x14ac:dyDescent="0.25">
      <c r="A27" s="12" t="s">
        <v>30</v>
      </c>
      <c r="B27" s="12"/>
      <c r="C27" s="13">
        <v>10000</v>
      </c>
      <c r="D27" s="13">
        <v>25000</v>
      </c>
      <c r="E27" s="13">
        <v>35000</v>
      </c>
      <c r="F27" s="13">
        <v>35900</v>
      </c>
      <c r="G27" s="14" t="s">
        <v>31</v>
      </c>
    </row>
    <row r="28" spans="1:7" x14ac:dyDescent="0.25">
      <c r="A28" s="12" t="s">
        <v>32</v>
      </c>
      <c r="B28" s="12"/>
      <c r="C28" s="13">
        <v>22000</v>
      </c>
      <c r="D28" s="13" t="s">
        <v>28</v>
      </c>
      <c r="E28" s="13">
        <v>22000</v>
      </c>
      <c r="F28" s="13">
        <v>8306</v>
      </c>
      <c r="G28" s="14"/>
    </row>
    <row r="29" spans="1:7" x14ac:dyDescent="0.25">
      <c r="A29" s="12" t="s">
        <v>33</v>
      </c>
      <c r="B29" s="12"/>
      <c r="C29" s="13">
        <v>20000</v>
      </c>
      <c r="D29" s="13" t="s">
        <v>28</v>
      </c>
      <c r="E29" s="13">
        <v>20000</v>
      </c>
      <c r="F29" s="13">
        <v>0</v>
      </c>
      <c r="G29" s="14"/>
    </row>
    <row r="30" spans="1:7" x14ac:dyDescent="0.25">
      <c r="A30" s="12" t="s">
        <v>34</v>
      </c>
      <c r="B30" s="12"/>
      <c r="C30" s="13">
        <v>30000</v>
      </c>
      <c r="D30" s="13" t="s">
        <v>28</v>
      </c>
      <c r="E30" s="13">
        <v>30000</v>
      </c>
      <c r="F30" s="13">
        <v>463077.36</v>
      </c>
      <c r="G30" s="14"/>
    </row>
    <row r="31" spans="1:7" x14ac:dyDescent="0.25">
      <c r="A31" s="12" t="s">
        <v>35</v>
      </c>
      <c r="B31" s="12"/>
      <c r="C31" s="13">
        <v>5000</v>
      </c>
      <c r="D31" s="13" t="s">
        <v>28</v>
      </c>
      <c r="E31" s="13">
        <v>5000</v>
      </c>
      <c r="F31" s="13">
        <v>9000</v>
      </c>
      <c r="G31" s="14"/>
    </row>
    <row r="32" spans="1:7" x14ac:dyDescent="0.25">
      <c r="A32" s="12" t="s">
        <v>36</v>
      </c>
      <c r="B32" s="12"/>
      <c r="C32" s="13">
        <v>2000</v>
      </c>
      <c r="D32" s="13" t="s">
        <v>28</v>
      </c>
      <c r="E32" s="13">
        <v>2000</v>
      </c>
      <c r="F32" s="13">
        <v>2309</v>
      </c>
      <c r="G32" s="14"/>
    </row>
    <row r="33" spans="1:7" x14ac:dyDescent="0.25">
      <c r="A33" s="12" t="s">
        <v>37</v>
      </c>
      <c r="B33" s="12"/>
      <c r="C33" s="13">
        <v>3500</v>
      </c>
      <c r="D33" s="13" t="s">
        <v>28</v>
      </c>
      <c r="E33" s="13">
        <v>3500</v>
      </c>
      <c r="F33" s="13">
        <v>3570</v>
      </c>
      <c r="G33" s="14"/>
    </row>
    <row r="34" spans="1:7" x14ac:dyDescent="0.25">
      <c r="A34" s="12" t="s">
        <v>38</v>
      </c>
      <c r="B34" s="12"/>
      <c r="C34" s="13">
        <v>94000</v>
      </c>
      <c r="D34" s="13" t="s">
        <v>28</v>
      </c>
      <c r="E34" s="13">
        <v>94000</v>
      </c>
      <c r="F34" s="13">
        <v>4035</v>
      </c>
      <c r="G34" s="14"/>
    </row>
    <row r="35" spans="1:7" x14ac:dyDescent="0.25">
      <c r="A35" s="12" t="s">
        <v>39</v>
      </c>
      <c r="B35" s="12"/>
      <c r="C35" s="13">
        <v>4000</v>
      </c>
      <c r="D35" s="13" t="s">
        <v>28</v>
      </c>
      <c r="E35" s="13">
        <v>4000</v>
      </c>
      <c r="F35" s="13">
        <v>420</v>
      </c>
      <c r="G35" s="14"/>
    </row>
    <row r="36" spans="1:7" x14ac:dyDescent="0.25">
      <c r="A36" s="12" t="s">
        <v>40</v>
      </c>
      <c r="B36" s="12"/>
      <c r="C36" s="13">
        <v>4000</v>
      </c>
      <c r="D36" s="13" t="s">
        <v>28</v>
      </c>
      <c r="E36" s="13">
        <v>4000</v>
      </c>
      <c r="F36" s="13">
        <v>693</v>
      </c>
      <c r="G36" s="14"/>
    </row>
    <row r="37" spans="1:7" x14ac:dyDescent="0.25">
      <c r="A37" s="12" t="s">
        <v>106</v>
      </c>
      <c r="B37" s="12"/>
      <c r="C37" s="13">
        <v>0</v>
      </c>
      <c r="D37" s="13"/>
      <c r="E37" s="13">
        <v>0</v>
      </c>
      <c r="F37" s="13">
        <v>33423</v>
      </c>
      <c r="G37" s="14"/>
    </row>
    <row r="38" spans="1:7" x14ac:dyDescent="0.25">
      <c r="A38" s="12" t="s">
        <v>41</v>
      </c>
      <c r="B38" s="12"/>
      <c r="C38" s="13">
        <v>15000</v>
      </c>
      <c r="D38" s="13" t="s">
        <v>28</v>
      </c>
      <c r="E38" s="13">
        <v>15000</v>
      </c>
      <c r="F38" s="13">
        <v>55783.42</v>
      </c>
      <c r="G38" s="14"/>
    </row>
    <row r="39" spans="1:7" x14ac:dyDescent="0.25">
      <c r="A39" s="12" t="s">
        <v>42</v>
      </c>
      <c r="B39" s="12"/>
      <c r="C39" s="13">
        <v>436500</v>
      </c>
      <c r="D39" s="13" t="s">
        <v>28</v>
      </c>
      <c r="E39" s="13">
        <v>436500</v>
      </c>
      <c r="F39" s="13">
        <v>143949.89000000001</v>
      </c>
      <c r="G39" s="14"/>
    </row>
    <row r="40" spans="1:7" x14ac:dyDescent="0.25">
      <c r="A40" s="12" t="s">
        <v>43</v>
      </c>
      <c r="B40" s="12"/>
      <c r="C40" s="13">
        <v>857440</v>
      </c>
      <c r="D40" s="13" t="s">
        <v>28</v>
      </c>
      <c r="E40" s="13">
        <v>857440</v>
      </c>
      <c r="F40" s="13">
        <v>341646.79</v>
      </c>
      <c r="G40" s="14"/>
    </row>
    <row r="41" spans="1:7" x14ac:dyDescent="0.25">
      <c r="A41" s="12" t="s">
        <v>107</v>
      </c>
      <c r="B41" s="12"/>
      <c r="C41" s="13">
        <v>0</v>
      </c>
      <c r="D41" s="13"/>
      <c r="E41" s="13">
        <v>0</v>
      </c>
      <c r="F41" s="13">
        <v>24030.58</v>
      </c>
      <c r="G41" s="14"/>
    </row>
    <row r="42" spans="1:7" x14ac:dyDescent="0.25">
      <c r="A42" s="12" t="s">
        <v>44</v>
      </c>
      <c r="B42" s="12"/>
      <c r="C42" s="13">
        <v>25000</v>
      </c>
      <c r="D42" s="13" t="s">
        <v>28</v>
      </c>
      <c r="E42" s="13">
        <v>25000</v>
      </c>
      <c r="F42" s="13">
        <v>3260</v>
      </c>
      <c r="G42" s="14"/>
    </row>
    <row r="43" spans="1:7" x14ac:dyDescent="0.25">
      <c r="A43" s="12" t="s">
        <v>45</v>
      </c>
      <c r="B43" s="12"/>
      <c r="C43" s="13">
        <v>2500</v>
      </c>
      <c r="D43" s="13" t="s">
        <v>28</v>
      </c>
      <c r="E43" s="13">
        <v>2500</v>
      </c>
      <c r="F43" s="13">
        <v>570</v>
      </c>
      <c r="G43" s="14"/>
    </row>
    <row r="44" spans="1:7" x14ac:dyDescent="0.25">
      <c r="A44" s="12" t="s">
        <v>46</v>
      </c>
      <c r="B44" s="12"/>
      <c r="C44" s="13">
        <v>87500</v>
      </c>
      <c r="D44" s="13" t="s">
        <v>28</v>
      </c>
      <c r="E44" s="13">
        <v>87500</v>
      </c>
      <c r="F44" s="13">
        <v>38173</v>
      </c>
      <c r="G44" s="14"/>
    </row>
    <row r="45" spans="1:7" x14ac:dyDescent="0.25">
      <c r="A45" s="12" t="s">
        <v>47</v>
      </c>
      <c r="B45" s="12"/>
      <c r="C45" s="13">
        <v>160000</v>
      </c>
      <c r="D45" s="13" t="s">
        <v>28</v>
      </c>
      <c r="E45" s="13">
        <v>160000</v>
      </c>
      <c r="F45" s="13">
        <v>146100</v>
      </c>
      <c r="G45" s="14"/>
    </row>
    <row r="46" spans="1:7" x14ac:dyDescent="0.25">
      <c r="A46" s="12" t="s">
        <v>48</v>
      </c>
      <c r="B46" s="12"/>
      <c r="C46" s="13">
        <v>700000</v>
      </c>
      <c r="D46" s="13" t="s">
        <v>28</v>
      </c>
      <c r="E46" s="13">
        <v>700000</v>
      </c>
      <c r="F46" s="13">
        <v>1756.92</v>
      </c>
      <c r="G46" s="14"/>
    </row>
    <row r="47" spans="1:7" x14ac:dyDescent="0.25">
      <c r="A47" s="12" t="s">
        <v>49</v>
      </c>
      <c r="B47" s="12"/>
      <c r="C47" s="13">
        <v>30000</v>
      </c>
      <c r="D47" s="13" t="s">
        <v>28</v>
      </c>
      <c r="E47" s="13">
        <v>30000</v>
      </c>
      <c r="F47" s="13">
        <v>8440</v>
      </c>
      <c r="G47" s="14"/>
    </row>
    <row r="48" spans="1:7" x14ac:dyDescent="0.25">
      <c r="A48" s="12" t="s">
        <v>108</v>
      </c>
      <c r="B48" s="12"/>
      <c r="C48" s="13">
        <v>0</v>
      </c>
      <c r="D48" s="13"/>
      <c r="E48" s="13">
        <v>0</v>
      </c>
      <c r="F48" s="13">
        <v>56196</v>
      </c>
      <c r="G48" s="14"/>
    </row>
    <row r="49" spans="1:7" x14ac:dyDescent="0.25">
      <c r="A49" s="12" t="s">
        <v>50</v>
      </c>
      <c r="B49" s="12"/>
      <c r="C49" s="13">
        <v>25000</v>
      </c>
      <c r="D49" s="13" t="s">
        <v>28</v>
      </c>
      <c r="E49" s="13">
        <v>25000</v>
      </c>
      <c r="F49" s="13">
        <v>7128</v>
      </c>
      <c r="G49" s="14"/>
    </row>
    <row r="50" spans="1:7" x14ac:dyDescent="0.25">
      <c r="A50" s="12" t="s">
        <v>51</v>
      </c>
      <c r="B50" s="12"/>
      <c r="C50" s="13">
        <v>100000</v>
      </c>
      <c r="D50" s="13" t="s">
        <v>28</v>
      </c>
      <c r="E50" s="13">
        <v>100000</v>
      </c>
      <c r="F50" s="13">
        <v>17425.349999999999</v>
      </c>
      <c r="G50" s="14"/>
    </row>
    <row r="51" spans="1:7" x14ac:dyDescent="0.25">
      <c r="A51" s="12" t="s">
        <v>109</v>
      </c>
      <c r="B51" s="12"/>
      <c r="C51" s="13">
        <v>0</v>
      </c>
      <c r="D51" s="13"/>
      <c r="E51" s="13">
        <v>0</v>
      </c>
      <c r="F51" s="13">
        <v>3255000</v>
      </c>
      <c r="G51" s="14"/>
    </row>
    <row r="52" spans="1:7" x14ac:dyDescent="0.25">
      <c r="A52" s="12" t="s">
        <v>52</v>
      </c>
      <c r="B52" s="12"/>
      <c r="C52" s="13">
        <v>2000</v>
      </c>
      <c r="D52" s="13" t="s">
        <v>28</v>
      </c>
      <c r="E52" s="13">
        <v>2000</v>
      </c>
      <c r="F52" s="13">
        <v>5255.03</v>
      </c>
      <c r="G52" s="14"/>
    </row>
    <row r="53" spans="1:7" x14ac:dyDescent="0.25">
      <c r="A53" s="12" t="s">
        <v>95</v>
      </c>
      <c r="B53" s="12"/>
      <c r="C53" s="13">
        <v>43572105</v>
      </c>
      <c r="D53" s="13">
        <f>SUM(D26:D52)</f>
        <v>835310</v>
      </c>
      <c r="E53" s="13">
        <f>SUM(C53:D53)</f>
        <v>44407415</v>
      </c>
      <c r="F53" s="13">
        <f>SUM(F26:F52)</f>
        <v>14667016.909999998</v>
      </c>
      <c r="G53" s="14"/>
    </row>
    <row r="54" spans="1:7" x14ac:dyDescent="0.25">
      <c r="A54" s="12" t="s">
        <v>91</v>
      </c>
      <c r="B54" s="12" t="s">
        <v>92</v>
      </c>
      <c r="C54" s="13">
        <v>6800000</v>
      </c>
      <c r="D54" s="13">
        <v>0</v>
      </c>
      <c r="E54" s="13">
        <v>6800000</v>
      </c>
      <c r="F54" s="13"/>
      <c r="G54" s="14"/>
    </row>
    <row r="55" spans="1:7" x14ac:dyDescent="0.25">
      <c r="A55" s="12"/>
      <c r="B55" s="12" t="s">
        <v>93</v>
      </c>
      <c r="C55" s="13">
        <v>-982000</v>
      </c>
      <c r="D55" s="13">
        <v>0</v>
      </c>
      <c r="E55" s="13">
        <v>-982000</v>
      </c>
      <c r="F55" s="13"/>
      <c r="G55" s="14"/>
    </row>
    <row r="56" spans="1:7" x14ac:dyDescent="0.25">
      <c r="A56" s="15"/>
      <c r="B56" s="15" t="s">
        <v>94</v>
      </c>
      <c r="C56" s="13">
        <f>SUM(C54:C55)</f>
        <v>5818000</v>
      </c>
      <c r="D56" s="13" t="s">
        <v>28</v>
      </c>
      <c r="E56" s="13">
        <f>SUM(E54:E55)</f>
        <v>5818000</v>
      </c>
      <c r="F56" s="13"/>
      <c r="G56" s="14"/>
    </row>
    <row r="57" spans="1:7" x14ac:dyDescent="0.25">
      <c r="A57" s="12" t="s">
        <v>53</v>
      </c>
      <c r="B57" s="12"/>
      <c r="C57" s="13">
        <f>C53+C56</f>
        <v>49390105</v>
      </c>
      <c r="D57" s="16">
        <v>835310</v>
      </c>
      <c r="E57" s="13">
        <f>E53+E56</f>
        <v>50225415</v>
      </c>
      <c r="F57" s="13">
        <f>F53</f>
        <v>14667016.909999998</v>
      </c>
      <c r="G57" s="14"/>
    </row>
    <row r="58" spans="1:7" x14ac:dyDescent="0.25">
      <c r="A58" s="17"/>
      <c r="B58" s="17"/>
      <c r="C58" s="17"/>
      <c r="D58" s="18"/>
      <c r="E58" s="17"/>
      <c r="F58" s="17"/>
      <c r="G58" s="17"/>
    </row>
    <row r="59" spans="1:7" x14ac:dyDescent="0.25">
      <c r="A59" s="17"/>
      <c r="B59" s="17"/>
      <c r="C59" s="17"/>
      <c r="D59" s="17"/>
      <c r="E59" s="17"/>
      <c r="F59" s="17"/>
      <c r="G59" s="17"/>
    </row>
  </sheetData>
  <pageMargins left="0.7" right="0.7" top="0.78740157499999996" bottom="0.78740157499999996" header="0.3" footer="0.3"/>
  <pageSetup paperSize="9" scale="66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prijmyzpetFORM">
                <anchor moveWithCells="1" sizeWithCells="1">
                  <from>
                    <xdr:col>6</xdr:col>
                    <xdr:colOff>114300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1019175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F1B6-94D9-4BC8-B8D9-A271BE09C075}">
  <sheetPr>
    <pageSetUpPr fitToPage="1"/>
  </sheetPr>
  <dimension ref="A1:G68"/>
  <sheetViews>
    <sheetView tabSelected="1" topLeftCell="A28" workbookViewId="0">
      <selection activeCell="D58" sqref="D58"/>
    </sheetView>
  </sheetViews>
  <sheetFormatPr defaultRowHeight="15" x14ac:dyDescent="0.25"/>
  <cols>
    <col min="1" max="1" width="26.42578125" customWidth="1"/>
    <col min="2" max="2" width="56.85546875" customWidth="1"/>
    <col min="3" max="3" width="23.42578125" customWidth="1"/>
    <col min="4" max="4" width="17.7109375" customWidth="1"/>
    <col min="5" max="5" width="18.42578125" customWidth="1"/>
    <col min="6" max="6" width="19.42578125" customWidth="1"/>
    <col min="7" max="7" width="30.85546875" customWidth="1"/>
  </cols>
  <sheetData>
    <row r="1" spans="1:7" ht="18.75" x14ac:dyDescent="0.3">
      <c r="B1" s="19" t="s">
        <v>96</v>
      </c>
    </row>
    <row r="3" spans="1:7" ht="15.75" x14ac:dyDescent="0.25">
      <c r="A3" s="20" t="s">
        <v>99</v>
      </c>
      <c r="B3" s="20" t="s">
        <v>97</v>
      </c>
    </row>
    <row r="4" spans="1:7" ht="18" x14ac:dyDescent="0.25">
      <c r="A4" s="2" t="s">
        <v>0</v>
      </c>
      <c r="B4" s="3" t="s">
        <v>1</v>
      </c>
      <c r="C4" s="3" t="s">
        <v>100</v>
      </c>
      <c r="D4" s="30" t="s">
        <v>6</v>
      </c>
      <c r="E4" s="5" t="s">
        <v>4</v>
      </c>
      <c r="F4" s="29" t="s">
        <v>101</v>
      </c>
      <c r="G4" s="7" t="s">
        <v>2</v>
      </c>
    </row>
    <row r="5" spans="1:7" x14ac:dyDescent="0.25">
      <c r="A5" s="12" t="s">
        <v>54</v>
      </c>
      <c r="B5" s="12"/>
      <c r="C5" s="13">
        <v>10000</v>
      </c>
      <c r="D5" s="13" t="s">
        <v>28</v>
      </c>
      <c r="E5" s="21">
        <v>10000</v>
      </c>
      <c r="F5" s="13">
        <v>0</v>
      </c>
      <c r="G5" s="14"/>
    </row>
    <row r="6" spans="1:7" x14ac:dyDescent="0.25">
      <c r="A6" s="12" t="s">
        <v>55</v>
      </c>
      <c r="B6" s="12"/>
      <c r="C6" s="13">
        <v>12000</v>
      </c>
      <c r="D6" s="13" t="s">
        <v>28</v>
      </c>
      <c r="E6" s="21">
        <v>12000</v>
      </c>
      <c r="F6" s="13">
        <v>8583</v>
      </c>
      <c r="G6" s="14"/>
    </row>
    <row r="7" spans="1:7" x14ac:dyDescent="0.25">
      <c r="A7" s="12" t="s">
        <v>30</v>
      </c>
      <c r="B7" s="12"/>
      <c r="C7" s="13">
        <v>136000</v>
      </c>
      <c r="D7" s="13" t="s">
        <v>28</v>
      </c>
      <c r="E7" s="21">
        <v>136000</v>
      </c>
      <c r="F7" s="13">
        <v>84423</v>
      </c>
      <c r="G7" s="14"/>
    </row>
    <row r="8" spans="1:7" x14ac:dyDescent="0.25">
      <c r="A8" s="12" t="s">
        <v>56</v>
      </c>
      <c r="B8" s="12"/>
      <c r="C8" s="13">
        <v>15000</v>
      </c>
      <c r="D8" s="13" t="s">
        <v>28</v>
      </c>
      <c r="E8" s="21">
        <v>15000</v>
      </c>
      <c r="F8" s="13">
        <v>2944.48</v>
      </c>
      <c r="G8" s="14"/>
    </row>
    <row r="9" spans="1:7" x14ac:dyDescent="0.25">
      <c r="A9" s="12" t="s">
        <v>57</v>
      </c>
      <c r="B9" s="12"/>
      <c r="C9" s="13">
        <v>5494850</v>
      </c>
      <c r="D9" s="13" t="s">
        <v>28</v>
      </c>
      <c r="E9" s="21">
        <v>5494850</v>
      </c>
      <c r="F9" s="13">
        <v>128472.26</v>
      </c>
      <c r="G9" s="14"/>
    </row>
    <row r="10" spans="1:7" x14ac:dyDescent="0.25">
      <c r="A10" s="12" t="s">
        <v>59</v>
      </c>
      <c r="B10" s="12"/>
      <c r="C10" s="13">
        <v>1205000</v>
      </c>
      <c r="D10" s="13">
        <v>175600</v>
      </c>
      <c r="E10" s="21">
        <f>SUM(C10:D10)</f>
        <v>1380600</v>
      </c>
      <c r="F10" s="13">
        <v>1141000</v>
      </c>
      <c r="G10" s="14" t="s">
        <v>58</v>
      </c>
    </row>
    <row r="11" spans="1:7" x14ac:dyDescent="0.25">
      <c r="A11" s="12" t="s">
        <v>60</v>
      </c>
      <c r="B11" s="12"/>
      <c r="C11" s="13">
        <v>10100</v>
      </c>
      <c r="D11" s="13" t="s">
        <v>28</v>
      </c>
      <c r="E11" s="21">
        <v>10100</v>
      </c>
      <c r="F11" s="13">
        <v>0</v>
      </c>
      <c r="G11" s="14"/>
    </row>
    <row r="12" spans="1:7" x14ac:dyDescent="0.25">
      <c r="A12" s="12" t="s">
        <v>61</v>
      </c>
      <c r="B12" s="12"/>
      <c r="C12" s="13">
        <v>503000</v>
      </c>
      <c r="D12" s="13" t="s">
        <v>28</v>
      </c>
      <c r="E12" s="21">
        <v>503000</v>
      </c>
      <c r="F12" s="13">
        <v>50191</v>
      </c>
      <c r="G12" s="14"/>
    </row>
    <row r="13" spans="1:7" x14ac:dyDescent="0.25">
      <c r="A13" s="12" t="s">
        <v>33</v>
      </c>
      <c r="B13" s="12"/>
      <c r="C13" s="13">
        <v>301000</v>
      </c>
      <c r="D13" s="13" t="s">
        <v>28</v>
      </c>
      <c r="E13" s="21">
        <v>301000</v>
      </c>
      <c r="F13" s="13">
        <v>0</v>
      </c>
      <c r="G13" s="14"/>
    </row>
    <row r="14" spans="1:7" x14ac:dyDescent="0.25">
      <c r="A14" s="12" t="s">
        <v>34</v>
      </c>
      <c r="B14" s="12"/>
      <c r="C14" s="13">
        <v>1110000</v>
      </c>
      <c r="D14" s="13" t="s">
        <v>28</v>
      </c>
      <c r="E14" s="21">
        <f>SUM(C14:D14)</f>
        <v>1110000</v>
      </c>
      <c r="F14" s="13">
        <v>236732</v>
      </c>
      <c r="G14" s="14"/>
    </row>
    <row r="15" spans="1:7" x14ac:dyDescent="0.25">
      <c r="A15" s="8"/>
      <c r="B15" s="8" t="s">
        <v>62</v>
      </c>
      <c r="C15" s="9">
        <v>2536756</v>
      </c>
      <c r="D15" s="10"/>
      <c r="E15" s="22">
        <v>2536756</v>
      </c>
      <c r="F15" s="9">
        <v>634188</v>
      </c>
      <c r="G15" s="11"/>
    </row>
    <row r="16" spans="1:7" x14ac:dyDescent="0.25">
      <c r="A16" s="12" t="s">
        <v>63</v>
      </c>
      <c r="B16" s="12"/>
      <c r="C16" s="13">
        <v>3830507</v>
      </c>
      <c r="D16" s="13">
        <v>72600</v>
      </c>
      <c r="E16" s="21">
        <f>SUM(C16:D16)</f>
        <v>3903107</v>
      </c>
      <c r="F16" s="13">
        <v>1866199.61</v>
      </c>
      <c r="G16" s="14" t="s">
        <v>64</v>
      </c>
    </row>
    <row r="17" spans="1:7" x14ac:dyDescent="0.25">
      <c r="A17" s="12" t="s">
        <v>65</v>
      </c>
      <c r="B17" s="12"/>
      <c r="C17" s="13">
        <v>10000</v>
      </c>
      <c r="D17" s="13" t="s">
        <v>28</v>
      </c>
      <c r="E17" s="21">
        <v>10000</v>
      </c>
      <c r="F17" s="13">
        <v>10000</v>
      </c>
      <c r="G17" s="14"/>
    </row>
    <row r="18" spans="1:7" x14ac:dyDescent="0.25">
      <c r="A18" s="12" t="s">
        <v>35</v>
      </c>
      <c r="B18" s="12"/>
      <c r="C18" s="13">
        <v>30000</v>
      </c>
      <c r="D18" s="13" t="s">
        <v>28</v>
      </c>
      <c r="E18" s="21">
        <v>30000</v>
      </c>
      <c r="F18" s="13">
        <v>8061</v>
      </c>
      <c r="G18" s="14"/>
    </row>
    <row r="19" spans="1:7" x14ac:dyDescent="0.25">
      <c r="A19" s="12" t="s">
        <v>36</v>
      </c>
      <c r="B19" s="12"/>
      <c r="C19" s="13">
        <v>90300</v>
      </c>
      <c r="D19" s="13" t="s">
        <v>28</v>
      </c>
      <c r="E19" s="21">
        <f>SUM(C19:D19)</f>
        <v>90300</v>
      </c>
      <c r="F19" s="13">
        <v>34891</v>
      </c>
      <c r="G19" s="14"/>
    </row>
    <row r="20" spans="1:7" x14ac:dyDescent="0.25">
      <c r="A20" s="12" t="s">
        <v>37</v>
      </c>
      <c r="B20" s="12"/>
      <c r="C20" s="13">
        <v>765600</v>
      </c>
      <c r="D20" s="13" t="s">
        <v>28</v>
      </c>
      <c r="E20" s="21">
        <f>SUM(C20:D20)</f>
        <v>765600</v>
      </c>
      <c r="F20" s="13">
        <v>89981.51</v>
      </c>
      <c r="G20" s="14"/>
    </row>
    <row r="21" spans="1:7" x14ac:dyDescent="0.25">
      <c r="A21" s="12" t="s">
        <v>38</v>
      </c>
      <c r="B21" s="12"/>
      <c r="C21" s="13">
        <v>900000</v>
      </c>
      <c r="D21" s="13" t="s">
        <v>28</v>
      </c>
      <c r="E21" s="21">
        <v>900000</v>
      </c>
      <c r="F21" s="13">
        <v>217218.09</v>
      </c>
      <c r="G21" s="14"/>
    </row>
    <row r="22" spans="1:7" x14ac:dyDescent="0.25">
      <c r="A22" s="12" t="s">
        <v>66</v>
      </c>
      <c r="B22" s="12"/>
      <c r="C22" s="13">
        <v>5500</v>
      </c>
      <c r="D22" s="13" t="s">
        <v>28</v>
      </c>
      <c r="E22" s="21">
        <v>5500</v>
      </c>
      <c r="F22" s="13">
        <v>0</v>
      </c>
      <c r="G22" s="14"/>
    </row>
    <row r="23" spans="1:7" x14ac:dyDescent="0.25">
      <c r="A23" s="12" t="s">
        <v>39</v>
      </c>
      <c r="B23" s="12"/>
      <c r="C23" s="13">
        <v>39000</v>
      </c>
      <c r="D23" s="13" t="s">
        <v>28</v>
      </c>
      <c r="E23" s="21">
        <v>39000</v>
      </c>
      <c r="F23" s="13">
        <v>0</v>
      </c>
      <c r="G23" s="14"/>
    </row>
    <row r="24" spans="1:7" x14ac:dyDescent="0.25">
      <c r="A24" s="12" t="s">
        <v>40</v>
      </c>
      <c r="B24" s="12"/>
      <c r="C24" s="13">
        <v>251500</v>
      </c>
      <c r="D24" s="13" t="s">
        <v>28</v>
      </c>
      <c r="E24" s="21">
        <v>251500</v>
      </c>
      <c r="F24" s="13">
        <v>58017</v>
      </c>
      <c r="G24" s="14"/>
    </row>
    <row r="25" spans="1:7" x14ac:dyDescent="0.25">
      <c r="A25" s="12" t="s">
        <v>110</v>
      </c>
      <c r="B25" s="12"/>
      <c r="C25" s="13">
        <v>30000</v>
      </c>
      <c r="D25" s="13"/>
      <c r="E25" s="21">
        <v>30000</v>
      </c>
      <c r="F25" s="13">
        <v>0</v>
      </c>
      <c r="G25" s="14"/>
    </row>
    <row r="26" spans="1:7" x14ac:dyDescent="0.25">
      <c r="A26" s="12" t="s">
        <v>67</v>
      </c>
      <c r="B26" s="12"/>
      <c r="C26" s="13">
        <v>81500</v>
      </c>
      <c r="D26" s="13" t="s">
        <v>28</v>
      </c>
      <c r="E26" s="21">
        <v>81500</v>
      </c>
      <c r="F26" s="13">
        <v>20727</v>
      </c>
      <c r="G26" s="14"/>
    </row>
    <row r="27" spans="1:7" x14ac:dyDescent="0.25">
      <c r="A27" s="12" t="s">
        <v>68</v>
      </c>
      <c r="B27" s="12"/>
      <c r="C27" s="13">
        <v>3829050</v>
      </c>
      <c r="D27" s="13" t="s">
        <v>28</v>
      </c>
      <c r="E27" s="21">
        <f>SUM(C27:D27)</f>
        <v>3829050</v>
      </c>
      <c r="F27" s="13">
        <v>1190993.3999999999</v>
      </c>
      <c r="G27" s="14"/>
    </row>
    <row r="28" spans="1:7" x14ac:dyDescent="0.25">
      <c r="A28" s="12" t="s">
        <v>41</v>
      </c>
      <c r="B28" s="12"/>
      <c r="C28" s="13">
        <v>2084500</v>
      </c>
      <c r="D28" s="13" t="s">
        <v>28</v>
      </c>
      <c r="E28" s="21">
        <v>2084500</v>
      </c>
      <c r="F28" s="13">
        <v>145329.65</v>
      </c>
      <c r="G28" s="14"/>
    </row>
    <row r="29" spans="1:7" x14ac:dyDescent="0.25">
      <c r="A29" s="12" t="s">
        <v>69</v>
      </c>
      <c r="B29" s="12"/>
      <c r="C29" s="13">
        <v>800500</v>
      </c>
      <c r="D29" s="13" t="s">
        <v>28</v>
      </c>
      <c r="E29" s="21">
        <v>800500</v>
      </c>
      <c r="F29" s="13">
        <v>88340</v>
      </c>
      <c r="G29" s="14"/>
    </row>
    <row r="30" spans="1:7" x14ac:dyDescent="0.25">
      <c r="A30" s="12" t="s">
        <v>70</v>
      </c>
      <c r="B30" s="12"/>
      <c r="C30" s="13">
        <v>5000</v>
      </c>
      <c r="D30" s="13" t="s">
        <v>28</v>
      </c>
      <c r="E30" s="21">
        <v>5000</v>
      </c>
      <c r="F30" s="13">
        <v>5000</v>
      </c>
      <c r="G30" s="14"/>
    </row>
    <row r="31" spans="1:7" x14ac:dyDescent="0.25">
      <c r="A31" s="12" t="s">
        <v>71</v>
      </c>
      <c r="B31" s="12"/>
      <c r="C31" s="13">
        <v>1000</v>
      </c>
      <c r="D31" s="13" t="s">
        <v>28</v>
      </c>
      <c r="E31" s="21">
        <v>1000</v>
      </c>
      <c r="F31" s="13">
        <v>0</v>
      </c>
      <c r="G31" s="14"/>
    </row>
    <row r="32" spans="1:7" x14ac:dyDescent="0.25">
      <c r="A32" s="12" t="s">
        <v>42</v>
      </c>
      <c r="B32" s="12"/>
      <c r="C32" s="13">
        <v>1385000</v>
      </c>
      <c r="D32" s="13" t="s">
        <v>28</v>
      </c>
      <c r="E32" s="21">
        <v>1385000</v>
      </c>
      <c r="F32" s="13">
        <v>863315</v>
      </c>
      <c r="G32" s="14"/>
    </row>
    <row r="33" spans="1:7" x14ac:dyDescent="0.25">
      <c r="A33" s="12" t="s">
        <v>43</v>
      </c>
      <c r="B33" s="12"/>
      <c r="C33" s="13">
        <v>87000</v>
      </c>
      <c r="D33" s="13">
        <v>22000</v>
      </c>
      <c r="E33" s="21">
        <v>109000</v>
      </c>
      <c r="F33" s="13">
        <v>63488</v>
      </c>
      <c r="G33" s="14" t="s">
        <v>72</v>
      </c>
    </row>
    <row r="34" spans="1:7" x14ac:dyDescent="0.25">
      <c r="A34" s="12" t="s">
        <v>73</v>
      </c>
      <c r="B34" s="12"/>
      <c r="C34" s="13">
        <v>600000</v>
      </c>
      <c r="D34" s="13" t="s">
        <v>28</v>
      </c>
      <c r="E34" s="21">
        <v>600000</v>
      </c>
      <c r="F34" s="13">
        <v>78867.94</v>
      </c>
      <c r="G34" s="14"/>
    </row>
    <row r="35" spans="1:7" x14ac:dyDescent="0.25">
      <c r="A35" s="12" t="s">
        <v>44</v>
      </c>
      <c r="B35" s="12"/>
      <c r="C35" s="13">
        <v>10086950</v>
      </c>
      <c r="D35" s="13" t="s">
        <v>28</v>
      </c>
      <c r="E35" s="21">
        <v>10086950</v>
      </c>
      <c r="F35" s="13">
        <v>38151.870000000003</v>
      </c>
      <c r="G35" s="14"/>
    </row>
    <row r="36" spans="1:7" x14ac:dyDescent="0.25">
      <c r="A36" s="12" t="s">
        <v>74</v>
      </c>
      <c r="B36" s="12"/>
      <c r="C36" s="13">
        <v>300000</v>
      </c>
      <c r="D36" s="13" t="s">
        <v>28</v>
      </c>
      <c r="E36" s="21">
        <v>300000</v>
      </c>
      <c r="F36" s="13">
        <v>0</v>
      </c>
      <c r="G36" s="14"/>
    </row>
    <row r="37" spans="1:7" x14ac:dyDescent="0.25">
      <c r="A37" s="12" t="s">
        <v>111</v>
      </c>
      <c r="B37" s="12"/>
      <c r="C37" s="13">
        <v>200000</v>
      </c>
      <c r="D37" s="13"/>
      <c r="E37" s="21">
        <f>SUM(C37:D37)</f>
        <v>200000</v>
      </c>
      <c r="F37" s="13">
        <v>1000</v>
      </c>
      <c r="G37" s="14"/>
    </row>
    <row r="38" spans="1:7" x14ac:dyDescent="0.25">
      <c r="A38" s="12" t="s">
        <v>75</v>
      </c>
      <c r="B38" s="12"/>
      <c r="C38" s="13">
        <v>60000</v>
      </c>
      <c r="D38" s="13" t="s">
        <v>28</v>
      </c>
      <c r="E38" s="21">
        <f>SUM(C38:D38)</f>
        <v>60000</v>
      </c>
      <c r="F38" s="13">
        <v>59241.61</v>
      </c>
      <c r="G38" s="14"/>
    </row>
    <row r="39" spans="1:7" x14ac:dyDescent="0.25">
      <c r="A39" s="12" t="s">
        <v>47</v>
      </c>
      <c r="B39" s="12"/>
      <c r="C39" s="13">
        <v>1715000</v>
      </c>
      <c r="D39" s="13" t="s">
        <v>28</v>
      </c>
      <c r="E39" s="21">
        <v>1715000</v>
      </c>
      <c r="F39" s="13">
        <v>450601.91</v>
      </c>
      <c r="G39" s="14"/>
    </row>
    <row r="40" spans="1:7" x14ac:dyDescent="0.25">
      <c r="A40" s="12" t="s">
        <v>76</v>
      </c>
      <c r="B40" s="12"/>
      <c r="C40" s="13">
        <v>100000</v>
      </c>
      <c r="D40" s="13" t="s">
        <v>28</v>
      </c>
      <c r="E40" s="21">
        <v>100000</v>
      </c>
      <c r="F40" s="13">
        <v>17045.14</v>
      </c>
      <c r="G40" s="14"/>
    </row>
    <row r="41" spans="1:7" x14ac:dyDescent="0.25">
      <c r="A41" s="12" t="s">
        <v>112</v>
      </c>
      <c r="B41" s="12"/>
      <c r="C41" s="13">
        <v>241600</v>
      </c>
      <c r="D41" s="13"/>
      <c r="E41" s="21">
        <f>SUM(C41:D41)</f>
        <v>241600</v>
      </c>
      <c r="F41" s="13">
        <v>46411.87</v>
      </c>
      <c r="G41" s="14"/>
    </row>
    <row r="42" spans="1:7" x14ac:dyDescent="0.25">
      <c r="A42" s="12" t="s">
        <v>77</v>
      </c>
      <c r="B42" s="12"/>
      <c r="C42" s="13">
        <v>4025600</v>
      </c>
      <c r="D42" s="13">
        <v>350000</v>
      </c>
      <c r="E42" s="21">
        <f>SUM(C42:D42)</f>
        <v>4375600</v>
      </c>
      <c r="F42" s="13">
        <v>2095625.32</v>
      </c>
      <c r="G42" s="14" t="s">
        <v>117</v>
      </c>
    </row>
    <row r="43" spans="1:7" x14ac:dyDescent="0.25">
      <c r="A43" s="12" t="s">
        <v>78</v>
      </c>
      <c r="B43" s="12"/>
      <c r="C43" s="13">
        <v>900</v>
      </c>
      <c r="D43" s="13" t="s">
        <v>28</v>
      </c>
      <c r="E43" s="21">
        <v>900</v>
      </c>
      <c r="F43" s="13">
        <v>217.36</v>
      </c>
      <c r="G43" s="14"/>
    </row>
    <row r="44" spans="1:7" x14ac:dyDescent="0.25">
      <c r="A44" s="12" t="s">
        <v>79</v>
      </c>
      <c r="B44" s="12"/>
      <c r="C44" s="13">
        <v>176000</v>
      </c>
      <c r="D44" s="13" t="s">
        <v>28</v>
      </c>
      <c r="E44" s="21">
        <f>SUM(C44:D44)</f>
        <v>176000</v>
      </c>
      <c r="F44" s="13">
        <v>176000</v>
      </c>
      <c r="G44" s="14"/>
    </row>
    <row r="45" spans="1:7" x14ac:dyDescent="0.25">
      <c r="A45" s="12" t="s">
        <v>80</v>
      </c>
      <c r="B45" s="12"/>
      <c r="C45" s="13">
        <v>85000</v>
      </c>
      <c r="D45" s="13" t="s">
        <v>28</v>
      </c>
      <c r="E45" s="21">
        <v>85000</v>
      </c>
      <c r="F45" s="13">
        <v>72000</v>
      </c>
      <c r="G45" s="14"/>
    </row>
    <row r="46" spans="1:7" x14ac:dyDescent="0.25">
      <c r="A46" s="12" t="s">
        <v>81</v>
      </c>
      <c r="B46" s="12"/>
      <c r="C46" s="13">
        <v>10000</v>
      </c>
      <c r="D46" s="13" t="s">
        <v>28</v>
      </c>
      <c r="E46" s="21">
        <v>10000</v>
      </c>
      <c r="F46" s="13">
        <v>0</v>
      </c>
      <c r="G46" s="14"/>
    </row>
    <row r="47" spans="1:7" x14ac:dyDescent="0.25">
      <c r="A47" s="15" t="s">
        <v>113</v>
      </c>
      <c r="B47" s="15"/>
      <c r="C47" s="13">
        <v>10000</v>
      </c>
      <c r="D47" s="13">
        <v>22000</v>
      </c>
      <c r="E47" s="21">
        <f>SUM(C47:D47)</f>
        <v>32000</v>
      </c>
      <c r="F47" s="13">
        <v>2140</v>
      </c>
      <c r="G47" s="14" t="s">
        <v>82</v>
      </c>
    </row>
    <row r="48" spans="1:7" x14ac:dyDescent="0.25">
      <c r="A48" s="12" t="s">
        <v>83</v>
      </c>
      <c r="B48" s="12"/>
      <c r="C48" s="13">
        <v>577200</v>
      </c>
      <c r="D48" s="13" t="s">
        <v>28</v>
      </c>
      <c r="E48" s="21">
        <v>577200</v>
      </c>
      <c r="F48" s="13">
        <v>143924.35</v>
      </c>
      <c r="G48" s="14"/>
    </row>
    <row r="49" spans="1:7" x14ac:dyDescent="0.25">
      <c r="A49" s="12" t="s">
        <v>84</v>
      </c>
      <c r="B49" s="12"/>
      <c r="C49" s="13">
        <v>2564500</v>
      </c>
      <c r="D49" s="13" t="s">
        <v>28</v>
      </c>
      <c r="E49" s="21">
        <f>SUM(C49:D49)</f>
        <v>2564500</v>
      </c>
      <c r="F49" s="13">
        <v>700602.36</v>
      </c>
      <c r="G49" s="14"/>
    </row>
    <row r="50" spans="1:7" x14ac:dyDescent="0.25">
      <c r="A50" s="12" t="s">
        <v>85</v>
      </c>
      <c r="B50" s="12"/>
      <c r="C50" s="13">
        <v>42880</v>
      </c>
      <c r="D50" s="13" t="s">
        <v>28</v>
      </c>
      <c r="E50" s="21">
        <v>42880</v>
      </c>
      <c r="F50" s="13">
        <v>0</v>
      </c>
      <c r="G50" s="14"/>
    </row>
    <row r="51" spans="1:7" x14ac:dyDescent="0.25">
      <c r="A51" s="12" t="s">
        <v>50</v>
      </c>
      <c r="B51" s="12"/>
      <c r="C51" s="13">
        <v>2484700</v>
      </c>
      <c r="D51" s="13">
        <v>375100</v>
      </c>
      <c r="E51" s="21">
        <f>SUM(C51:D51)</f>
        <v>2859800</v>
      </c>
      <c r="F51" s="13">
        <v>971884.27</v>
      </c>
      <c r="G51" s="14" t="s">
        <v>86</v>
      </c>
    </row>
    <row r="52" spans="1:7" x14ac:dyDescent="0.25">
      <c r="A52" s="12" t="s">
        <v>51</v>
      </c>
      <c r="B52" s="12"/>
      <c r="C52" s="13">
        <v>10000</v>
      </c>
      <c r="D52" s="13" t="s">
        <v>28</v>
      </c>
      <c r="E52" s="21">
        <v>10000</v>
      </c>
      <c r="F52" s="13">
        <v>1958.24</v>
      </c>
      <c r="G52" s="14"/>
    </row>
    <row r="53" spans="1:7" x14ac:dyDescent="0.25">
      <c r="A53" s="12" t="s">
        <v>87</v>
      </c>
      <c r="B53" s="12"/>
      <c r="C53" s="13">
        <v>97000</v>
      </c>
      <c r="D53" s="13" t="s">
        <v>28</v>
      </c>
      <c r="E53" s="21">
        <v>97000</v>
      </c>
      <c r="F53" s="13">
        <v>0</v>
      </c>
      <c r="G53" s="14"/>
    </row>
    <row r="54" spans="1:7" x14ac:dyDescent="0.25">
      <c r="A54" s="12" t="s">
        <v>114</v>
      </c>
      <c r="B54" s="12"/>
      <c r="C54" s="13">
        <v>0</v>
      </c>
      <c r="D54" s="13"/>
      <c r="E54" s="21">
        <v>0</v>
      </c>
      <c r="F54" s="13">
        <v>3255000</v>
      </c>
      <c r="G54" s="14"/>
    </row>
    <row r="55" spans="1:7" x14ac:dyDescent="0.25">
      <c r="A55" s="15" t="s">
        <v>115</v>
      </c>
      <c r="B55" s="15"/>
      <c r="C55" s="13">
        <v>0</v>
      </c>
      <c r="D55" s="13">
        <v>610310</v>
      </c>
      <c r="E55" s="21">
        <v>610310</v>
      </c>
      <c r="F55" s="13">
        <v>70695</v>
      </c>
      <c r="G55" s="14" t="s">
        <v>88</v>
      </c>
    </row>
    <row r="56" spans="1:7" x14ac:dyDescent="0.25">
      <c r="A56" s="15"/>
      <c r="B56" s="31" t="s">
        <v>116</v>
      </c>
      <c r="C56" s="9">
        <v>2475868</v>
      </c>
      <c r="D56" s="9">
        <v>-792300</v>
      </c>
      <c r="E56" s="22">
        <f>SUM(C56:D56)</f>
        <v>1683568</v>
      </c>
      <c r="F56" s="9">
        <v>0</v>
      </c>
      <c r="G56" s="11" t="s">
        <v>89</v>
      </c>
    </row>
    <row r="57" spans="1:7" x14ac:dyDescent="0.25">
      <c r="A57" s="12" t="s">
        <v>52</v>
      </c>
      <c r="B57" s="12"/>
      <c r="C57" s="13">
        <v>2979868</v>
      </c>
      <c r="D57" s="13">
        <v>-792300</v>
      </c>
      <c r="E57" s="21">
        <f>SUM(C57:D57)</f>
        <v>2187568</v>
      </c>
      <c r="F57" s="13">
        <v>355542</v>
      </c>
      <c r="G57" s="14" t="s">
        <v>89</v>
      </c>
    </row>
    <row r="58" spans="1:7" x14ac:dyDescent="0.25">
      <c r="A58" s="12" t="s">
        <v>53</v>
      </c>
      <c r="B58" s="12"/>
      <c r="C58" s="13">
        <v>49390105</v>
      </c>
      <c r="D58" s="16">
        <v>835310</v>
      </c>
      <c r="E58" s="21">
        <f>SUM(C58:D58)</f>
        <v>50225415</v>
      </c>
      <c r="F58" s="13">
        <v>13851252.439999999</v>
      </c>
      <c r="G58" s="14"/>
    </row>
    <row r="59" spans="1:7" x14ac:dyDescent="0.25">
      <c r="A59" s="23"/>
      <c r="B59" s="23"/>
      <c r="C59" s="24"/>
      <c r="D59" s="25"/>
      <c r="E59" s="26"/>
      <c r="F59" s="27"/>
      <c r="G59" s="28"/>
    </row>
    <row r="60" spans="1:7" x14ac:dyDescent="0.25">
      <c r="A60" s="17"/>
      <c r="B60" s="17"/>
      <c r="C60" s="17"/>
      <c r="D60" s="17"/>
      <c r="E60" s="17"/>
      <c r="F60" s="17"/>
      <c r="G60" s="17"/>
    </row>
    <row r="62" spans="1:7" x14ac:dyDescent="0.25">
      <c r="A62" t="s">
        <v>102</v>
      </c>
      <c r="B62" t="s">
        <v>103</v>
      </c>
    </row>
    <row r="63" spans="1:7" x14ac:dyDescent="0.25">
      <c r="A63" t="s">
        <v>104</v>
      </c>
      <c r="B63" s="32">
        <v>45776</v>
      </c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</sheetData>
  <pageMargins left="0.7" right="0.7" top="0.78740157499999996" bottom="0.78740157499999996" header="0.3" footer="0.3"/>
  <pageSetup paperSize="9" scale="6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Ruzenka</cp:lastModifiedBy>
  <cp:lastPrinted>2025-04-22T12:52:00Z</cp:lastPrinted>
  <dcterms:created xsi:type="dcterms:W3CDTF">2025-04-22T10:29:24Z</dcterms:created>
  <dcterms:modified xsi:type="dcterms:W3CDTF">2025-05-07T11:55:37Z</dcterms:modified>
</cp:coreProperties>
</file>