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35" windowWidth="20115" windowHeight="7995" activeTab="1"/>
  </bookViews>
  <sheets>
    <sheet name="Příjmy" sheetId="4" r:id="rId1"/>
    <sheet name="Výdaje a financování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53" i="2" l="1"/>
  <c r="F59" i="2" l="1"/>
  <c r="F60" i="2"/>
  <c r="F58" i="2"/>
  <c r="D60" i="2"/>
  <c r="F22" i="4"/>
  <c r="F52" i="4" s="1"/>
  <c r="E52" i="4"/>
  <c r="G52" i="4"/>
  <c r="D52" i="4"/>
  <c r="G54" i="2"/>
  <c r="E54" i="2"/>
  <c r="F54" i="2"/>
  <c r="D54" i="2"/>
</calcChain>
</file>

<file path=xl/sharedStrings.xml><?xml version="1.0" encoding="utf-8"?>
<sst xmlns="http://schemas.openxmlformats.org/spreadsheetml/2006/main" count="203" uniqueCount="102">
  <si>
    <t>PARAGRAF</t>
  </si>
  <si>
    <t>POLOŽKA</t>
  </si>
  <si>
    <t>POZNÁMKA</t>
  </si>
  <si>
    <t>ROZPOČTOVÁNO</t>
  </si>
  <si>
    <t>ROZP po ZMĚNĚ</t>
  </si>
  <si>
    <t>SKUTEČNOST</t>
  </si>
  <si>
    <t xml:space="preserve">  1111  Daň z příjmů fyzických osob placená plátci Celkem</t>
  </si>
  <si>
    <t xml:space="preserve">  1112  Daň z příjmů fyzických osob placená poplatníky Celkem</t>
  </si>
  <si>
    <t xml:space="preserve">  1113  Daň z příjmů fyzických osob vybíraná srážkou Celkem</t>
  </si>
  <si>
    <t xml:space="preserve">  1121  Daň z příjmů právnických osob Celkem</t>
  </si>
  <si>
    <t xml:space="preserve">  1122  Daň z příjmů právnických osob za obce Celkem</t>
  </si>
  <si>
    <t xml:space="preserve">  1211  Daň z přidané hodnoty Celkem</t>
  </si>
  <si>
    <t xml:space="preserve">  1334  Odvody za odnětí půdy ze zemědělského půdního fond Celkem</t>
  </si>
  <si>
    <t xml:space="preserve">  1341  Příjem z poplatku ze psů Celkem</t>
  </si>
  <si>
    <t xml:space="preserve">  1342  Příjem z poplatku z pobytu Celkem</t>
  </si>
  <si>
    <t xml:space="preserve">  1343  Příjem z poplatku za užívání veřejného prostranstv Celkem</t>
  </si>
  <si>
    <t xml:space="preserve">  1345  Příjem z popl. za obecní systém odpad. hospod. Celkem</t>
  </si>
  <si>
    <t xml:space="preserve">  1361  Příjem ze správních poplatků Celkem</t>
  </si>
  <si>
    <t xml:space="preserve">  1381  Daň z hazardních her Celkem</t>
  </si>
  <si>
    <t xml:space="preserve">  1511  Příjem z daně z nemovitých věcí Celkem</t>
  </si>
  <si>
    <t xml:space="preserve">  2460  Splátky půjčených prostředků od obyvatelstva Celkem</t>
  </si>
  <si>
    <t xml:space="preserve">  4111  Neinvestiční přijaté transf.z všeob.pokl.správy SR Celkem</t>
  </si>
  <si>
    <t xml:space="preserve">  4112  Neinv.př.transfery ze SR v rámci souhr.dot.vztahu Celkem</t>
  </si>
  <si>
    <t xml:space="preserve">  4116  Ostatní neinv.přijaté transfery ze st. rozpočtu Celkem</t>
  </si>
  <si>
    <t xml:space="preserve">  4213  Investiční přijaté transfery ze státních fondů Celkem</t>
  </si>
  <si>
    <t xml:space="preserve">  4222  Investiční přijaté transfery od krajů Celkem</t>
  </si>
  <si>
    <t>změna ROZP</t>
  </si>
  <si>
    <t>dotace na chodník</t>
  </si>
  <si>
    <t xml:space="preserve">  1039  Ostatní záležitosti lesního hospodářství Celkem</t>
  </si>
  <si>
    <t/>
  </si>
  <si>
    <t xml:space="preserve">  1098  Ostatní výdaje na zemědělství Celkem</t>
  </si>
  <si>
    <t xml:space="preserve">  2310  Pitná voda Celkem</t>
  </si>
  <si>
    <t xml:space="preserve">  2321  Odvádění a čištění odpadních vod a nakl.s kaly Celkem</t>
  </si>
  <si>
    <t xml:space="preserve">  3113  Základní školy Celkem</t>
  </si>
  <si>
    <t xml:space="preserve">  3313  Film.tvorba,distribuce, kina a shrom.audio archiv. Celkem</t>
  </si>
  <si>
    <t xml:space="preserve">  3314  Činnosti knihovnické Celkem</t>
  </si>
  <si>
    <t xml:space="preserve">  3315  Činnosti muzeí a galerií Celkem</t>
  </si>
  <si>
    <t xml:space="preserve">  3319  Ostatní záležitosti kultury Celkem</t>
  </si>
  <si>
    <t xml:space="preserve">  3341  Rozhlas a televize Celkem</t>
  </si>
  <si>
    <t xml:space="preserve">  3349  Ostatní záležitosti sdělovacích prostředků Celkem</t>
  </si>
  <si>
    <t xml:space="preserve">  3369  Ost. správa v obl.kultury, církví a sděl.prostředk Celkem</t>
  </si>
  <si>
    <t xml:space="preserve">  3412  Sportovní zařízení v majetku obce Celkem</t>
  </si>
  <si>
    <t xml:space="preserve">  3419  Ostatní tělovýchovná činnost Celkem</t>
  </si>
  <si>
    <t xml:space="preserve">  3612  Bytové hospodářství Celkem</t>
  </si>
  <si>
    <t xml:space="preserve">  3613  Nebytové hospodářství Celkem</t>
  </si>
  <si>
    <t xml:space="preserve">  3632  Pohřebnictví Celkem</t>
  </si>
  <si>
    <t xml:space="preserve">  3633  Výstavba a údržba místních inženýrských sítí Celkem</t>
  </si>
  <si>
    <t xml:space="preserve">  3639  Komunální služby a územní rozvoj j.n. Celkem</t>
  </si>
  <si>
    <t xml:space="preserve">  3722  Sběr a svoz komunálních odpadů Celkem</t>
  </si>
  <si>
    <t xml:space="preserve">  3725  Využívání a zneškodňování komun.odpadů Celkem</t>
  </si>
  <si>
    <t xml:space="preserve">  3726  Využívání a zneškodňování ostatních odpadů Celkem</t>
  </si>
  <si>
    <t xml:space="preserve">  3769  Ostatní správa v ochraně životního prostředí Celkem</t>
  </si>
  <si>
    <t xml:space="preserve">  6171  Činnost místní správy Celkem</t>
  </si>
  <si>
    <t xml:space="preserve">  6310  Obecné příjmy a výdaje z finančních operací Celkem</t>
  </si>
  <si>
    <t xml:space="preserve">  6320  Pojištění funkčně nespecifikované Celkem</t>
  </si>
  <si>
    <t xml:space="preserve">  6402  Finanční vypořádání minulých let Celkem</t>
  </si>
  <si>
    <t xml:space="preserve">  6409  Ostatní činnosti j.n. Celkem</t>
  </si>
  <si>
    <t>Celkový součet</t>
  </si>
  <si>
    <t xml:space="preserve">  1014  Ozdrav.hosp.zvířat,pol.a spec.plod.a svl.vet.péče Celkem</t>
  </si>
  <si>
    <t xml:space="preserve">  1036  Správa v lesním hospodářství Celkem</t>
  </si>
  <si>
    <t xml:space="preserve">  2143  Cestovní ruch Celkem</t>
  </si>
  <si>
    <t xml:space="preserve">  2212  Silnice Celkem</t>
  </si>
  <si>
    <t xml:space="preserve">  2219  Ostatní záležitosti pozemních komunikací Celkem</t>
  </si>
  <si>
    <t xml:space="preserve">  2221  Provoz veřejné silniční dopravy Celkem</t>
  </si>
  <si>
    <t>přemístění čekárny Žukov</t>
  </si>
  <si>
    <t xml:space="preserve">  2292  Dopravní obslužnost Celkem</t>
  </si>
  <si>
    <t xml:space="preserve">  5331  Neinvestiční příspěvky zřízeným příspěvkovým organ Celkem</t>
  </si>
  <si>
    <t xml:space="preserve">  3114  Základní školy pro žáky se spec. vzděl. potřebami Celkem</t>
  </si>
  <si>
    <t xml:space="preserve">  3392  Zájmová činnost v kultuře Celkem</t>
  </si>
  <si>
    <t xml:space="preserve">  3399  Ostatní záležitosti kultury,církví a sděl.prostř. Celkem</t>
  </si>
  <si>
    <t xml:space="preserve">  3429  Ostatní zájmová činnost a rekreace Celkem</t>
  </si>
  <si>
    <t xml:space="preserve">  3543  Pomoc zdravotně postiženým a chronicky nemocným Celkem</t>
  </si>
  <si>
    <t xml:space="preserve">  3599  Ostatní činnost ve zdravotnictví Celkem</t>
  </si>
  <si>
    <t xml:space="preserve">  3631  Veřejné osvětlení Celkem</t>
  </si>
  <si>
    <t xml:space="preserve">  3635  Územní plánování Celkem</t>
  </si>
  <si>
    <t xml:space="preserve">  3713  Změny technologií vytápění Celkem</t>
  </si>
  <si>
    <t xml:space="preserve">  3721  Sběr a svoz nebezpečných odpadů Celkem</t>
  </si>
  <si>
    <t xml:space="preserve">  3723  Sběr a svoz ost.odpadů (jiných než nebez.a komun.) Celkem</t>
  </si>
  <si>
    <t xml:space="preserve">  3745  Péče o vzhled obcí a veřejnou zeleň Celkem</t>
  </si>
  <si>
    <t xml:space="preserve">  3749  Ostatní činnosti k ochraně přírody a krajiny Celkem</t>
  </si>
  <si>
    <t xml:space="preserve">  4350  Domovy pro seniory Celkem</t>
  </si>
  <si>
    <t xml:space="preserve">  4356  Denní stacionáře a centra denních služeb Celkem</t>
  </si>
  <si>
    <t xml:space="preserve">  4357  Domovy pro osoby se zdr. post. a domovy se zvl.rež Celkem</t>
  </si>
  <si>
    <t xml:space="preserve">  5213  Krizová opatření Celkem</t>
  </si>
  <si>
    <t xml:space="preserve">  5512  Požární ochrana - dobrovolná část Celkem</t>
  </si>
  <si>
    <t xml:space="preserve">  6112  Zastupitelstva obcí Celkem</t>
  </si>
  <si>
    <t>odchodné místostarosta</t>
  </si>
  <si>
    <t xml:space="preserve">  6115  Volby do zastupitelstev územních samosprávných cel Celkem</t>
  </si>
  <si>
    <t xml:space="preserve">  6221  Humanitární zahraniční pomoc přímá Celkem</t>
  </si>
  <si>
    <t xml:space="preserve">  6399  Ostatní finanční operace Celkem</t>
  </si>
  <si>
    <t>ovod DPH</t>
  </si>
  <si>
    <t xml:space="preserve">  5901  Nespecifikované rezervy Celkem</t>
  </si>
  <si>
    <t>Obec Metylovice</t>
  </si>
  <si>
    <t>RO č. 10</t>
  </si>
  <si>
    <t>Financování:</t>
  </si>
  <si>
    <t>PS k 1.1.</t>
  </si>
  <si>
    <t>Splátky úvěru</t>
  </si>
  <si>
    <t xml:space="preserve">Celkem financování </t>
  </si>
  <si>
    <t>Zpracovala:</t>
  </si>
  <si>
    <t>Ing. Čpová</t>
  </si>
  <si>
    <t>Schváleno ZO:</t>
  </si>
  <si>
    <t>Dotace TJ a hasičům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</si>
</sst>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99FF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>
      <alignment horizontal="left" vertical="top" wrapText="1"/>
    </xf>
    <xf numFmtId="0" fontId="3" fillId="0" borderId="0">
      <alignment horizontal="left" vertical="top" wrapText="1"/>
    </xf>
  </cellStyleXfs>
  <cellXfs count="28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7" fillId="2" borderId="1" xfId="1" applyFont="1" applyFill="1" applyBorder="1" applyAlignment="1" applyProtection="1">
      <alignment horizontal="center" vertical="center"/>
      <protection hidden="1"/>
    </xf>
    <xf numFmtId="4" fontId="8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10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2" fillId="3" borderId="1" xfId="1" applyFont="1" applyFill="1" applyBorder="1" applyAlignment="1" applyProtection="1">
      <alignment horizontal="center" vertical="center" shrinkToFit="1"/>
      <protection hidden="1"/>
    </xf>
    <xf numFmtId="4" fontId="2" fillId="0" borderId="1" xfId="1" applyNumberFormat="1" applyFont="1" applyFill="1" applyBorder="1" applyAlignment="1" applyProtection="1">
      <protection hidden="1"/>
    </xf>
    <xf numFmtId="4" fontId="2" fillId="0" borderId="1" xfId="1" applyNumberFormat="1" applyFont="1" applyFill="1" applyBorder="1" applyAlignment="1" applyProtection="1">
      <alignment shrinkToFit="1"/>
      <protection hidden="1"/>
    </xf>
    <xf numFmtId="4" fontId="2" fillId="0" borderId="1" xfId="1" applyNumberFormat="1" applyFont="1" applyFill="1" applyBorder="1" applyAlignment="1" applyProtection="1">
      <alignment shrinkToFit="1"/>
      <protection locked="0" hidden="1"/>
    </xf>
    <xf numFmtId="4" fontId="2" fillId="0" borderId="1" xfId="1" applyNumberFormat="1" applyFont="1" applyFill="1" applyBorder="1" applyAlignment="1" applyProtection="1">
      <alignment horizontal="right" shrinkToFit="1"/>
      <protection hidden="1"/>
    </xf>
    <xf numFmtId="0" fontId="2" fillId="0" borderId="1" xfId="1" applyFont="1" applyFill="1" applyBorder="1" applyAlignment="1" applyProtection="1">
      <alignment shrinkToFit="1"/>
      <protection locked="0"/>
    </xf>
    <xf numFmtId="0" fontId="7" fillId="0" borderId="1" xfId="1" applyFont="1" applyFill="1" applyBorder="1" applyAlignment="1" applyProtection="1">
      <alignment shrinkToFit="1"/>
      <protection locked="0"/>
    </xf>
    <xf numFmtId="4" fontId="7" fillId="0" borderId="1" xfId="1" applyNumberFormat="1" applyFont="1" applyFill="1" applyBorder="1" applyAlignment="1" applyProtection="1">
      <protection hidden="1"/>
    </xf>
    <xf numFmtId="4" fontId="7" fillId="0" borderId="1" xfId="1" applyNumberFormat="1" applyFont="1" applyFill="1" applyBorder="1" applyAlignment="1" applyProtection="1">
      <alignment shrinkToFit="1"/>
      <protection hidden="1"/>
    </xf>
    <xf numFmtId="0" fontId="0" fillId="0" borderId="1" xfId="0" applyBorder="1"/>
    <xf numFmtId="0" fontId="0" fillId="0" borderId="0" xfId="0" applyFont="1"/>
    <xf numFmtId="4" fontId="12" fillId="2" borderId="1" xfId="1" applyNumberFormat="1" applyFont="1" applyFill="1" applyBorder="1" applyAlignment="1" applyProtection="1">
      <alignment horizontal="center" vertical="center" shrinkToFit="1"/>
      <protection hidden="1"/>
    </xf>
    <xf numFmtId="4" fontId="9" fillId="2" borderId="1" xfId="1" applyNumberFormat="1" applyFont="1" applyFill="1" applyBorder="1" applyAlignment="1" applyProtection="1">
      <alignment horizontal="center" vertical="center" shrinkToFit="1"/>
      <protection hidden="1"/>
    </xf>
    <xf numFmtId="0" fontId="7" fillId="3" borderId="1" xfId="1" applyFont="1" applyFill="1" applyBorder="1" applyAlignment="1" applyProtection="1">
      <alignment horizontal="center" vertical="center" shrinkToFit="1"/>
      <protection hidden="1"/>
    </xf>
    <xf numFmtId="4" fontId="11" fillId="0" borderId="1" xfId="1" applyNumberFormat="1" applyFont="1" applyFill="1" applyBorder="1" applyAlignment="1" applyProtection="1">
      <alignment shrinkToFit="1"/>
      <protection hidden="1"/>
    </xf>
    <xf numFmtId="0" fontId="0" fillId="0" borderId="1" xfId="0" applyFont="1" applyBorder="1"/>
    <xf numFmtId="0" fontId="6" fillId="0" borderId="1" xfId="0" applyFont="1" applyBorder="1"/>
    <xf numFmtId="4" fontId="0" fillId="0" borderId="1" xfId="0" applyNumberFormat="1" applyFont="1" applyBorder="1"/>
    <xf numFmtId="0" fontId="0" fillId="0" borderId="0" xfId="0" applyFont="1" applyAlignment="1">
      <alignment horizontal="right"/>
    </xf>
    <xf numFmtId="0" fontId="13" fillId="0" borderId="0" xfId="0" applyFont="1" applyFill="1" applyBorder="1"/>
    <xf numFmtId="14" fontId="0" fillId="0" borderId="0" xfId="0" applyNumberFormat="1" applyFont="1" applyAlignment="1">
      <alignment horizontal="right"/>
    </xf>
  </cellXfs>
  <cellStyles count="12">
    <cellStyle name="Hypertextový odkaz 2" xfId="3"/>
    <cellStyle name="Normální" xfId="0" builtinId="0"/>
    <cellStyle name="normální 2" xfId="1"/>
    <cellStyle name="normální 3" xfId="6"/>
    <cellStyle name="normální 3 2" xfId="7"/>
    <cellStyle name="normální 3 2 2" xfId="8"/>
    <cellStyle name="normální 3 2 3" xfId="2"/>
    <cellStyle name="normální 4" xfId="5"/>
    <cellStyle name="normální 5" xfId="9"/>
    <cellStyle name="normální 6" xfId="4"/>
    <cellStyle name="normální 7" xfId="10"/>
    <cellStyle name="Normální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topLeftCell="A4" workbookViewId="0">
      <selection activeCell="A50" sqref="A50:XFD50"/>
    </sheetView>
  </sheetViews>
  <sheetFormatPr defaultRowHeight="15" x14ac:dyDescent="0.25"/>
  <cols>
    <col min="1" max="1" width="16" customWidth="1"/>
    <col min="2" max="2" width="39.5703125" customWidth="1"/>
    <col min="3" max="3" width="7.85546875" customWidth="1"/>
    <col min="4" max="4" width="17.5703125" customWidth="1"/>
    <col min="5" max="5" width="12" customWidth="1"/>
    <col min="6" max="6" width="17.5703125" customWidth="1"/>
    <col min="7" max="7" width="16" customWidth="1"/>
    <col min="8" max="8" width="19.5703125" customWidth="1"/>
    <col min="13" max="13" width="9.140625" style="1"/>
  </cols>
  <sheetData>
    <row r="1" spans="1:13" x14ac:dyDescent="0.25">
      <c r="B1" t="s">
        <v>92</v>
      </c>
      <c r="D1" t="s">
        <v>93</v>
      </c>
    </row>
    <row r="3" spans="1:13" ht="15.75" x14ac:dyDescent="0.25">
      <c r="A3" s="4" t="s">
        <v>0</v>
      </c>
      <c r="B3" s="5" t="s">
        <v>1</v>
      </c>
      <c r="C3" s="5" t="s">
        <v>2</v>
      </c>
      <c r="D3" s="5" t="s">
        <v>3</v>
      </c>
      <c r="E3" s="6" t="s">
        <v>26</v>
      </c>
      <c r="F3" s="5" t="s">
        <v>3</v>
      </c>
      <c r="G3" s="5" t="s">
        <v>5</v>
      </c>
      <c r="H3" s="7" t="s">
        <v>2</v>
      </c>
      <c r="M3"/>
    </row>
    <row r="4" spans="1:13" x14ac:dyDescent="0.25">
      <c r="A4" s="8"/>
      <c r="B4" s="8" t="s">
        <v>6</v>
      </c>
      <c r="C4" s="8"/>
      <c r="D4" s="9">
        <v>4000000</v>
      </c>
      <c r="E4" s="10"/>
      <c r="F4" s="9">
        <v>4000000</v>
      </c>
      <c r="G4" s="11">
        <v>3186090.4099999997</v>
      </c>
      <c r="H4" s="12"/>
    </row>
    <row r="5" spans="1:13" x14ac:dyDescent="0.25">
      <c r="A5" s="8"/>
      <c r="B5" s="8" t="s">
        <v>7</v>
      </c>
      <c r="C5" s="8"/>
      <c r="D5" s="9">
        <v>205000</v>
      </c>
      <c r="E5" s="10"/>
      <c r="F5" s="9">
        <v>205000</v>
      </c>
      <c r="G5" s="11">
        <v>276970.67000000004</v>
      </c>
      <c r="H5" s="12"/>
    </row>
    <row r="6" spans="1:13" x14ac:dyDescent="0.25">
      <c r="A6" s="8"/>
      <c r="B6" s="8" t="s">
        <v>8</v>
      </c>
      <c r="C6" s="8"/>
      <c r="D6" s="9">
        <v>500000</v>
      </c>
      <c r="E6" s="10"/>
      <c r="F6" s="9">
        <v>500000</v>
      </c>
      <c r="G6" s="11">
        <v>666766.24999999988</v>
      </c>
      <c r="H6" s="12"/>
    </row>
    <row r="7" spans="1:13" x14ac:dyDescent="0.25">
      <c r="A7" s="8"/>
      <c r="B7" s="8" t="s">
        <v>9</v>
      </c>
      <c r="C7" s="8"/>
      <c r="D7" s="9">
        <v>6000000</v>
      </c>
      <c r="E7" s="10"/>
      <c r="F7" s="9">
        <v>6000000</v>
      </c>
      <c r="G7" s="11">
        <v>5453959.46</v>
      </c>
      <c r="H7" s="12"/>
    </row>
    <row r="8" spans="1:13" x14ac:dyDescent="0.25">
      <c r="A8" s="8"/>
      <c r="B8" s="8" t="s">
        <v>10</v>
      </c>
      <c r="C8" s="8"/>
      <c r="D8" s="9">
        <v>210520</v>
      </c>
      <c r="E8" s="10"/>
      <c r="F8" s="9">
        <v>210520</v>
      </c>
      <c r="G8" s="11">
        <v>210520</v>
      </c>
      <c r="H8" s="12"/>
    </row>
    <row r="9" spans="1:13" x14ac:dyDescent="0.25">
      <c r="A9" s="8"/>
      <c r="B9" s="8" t="s">
        <v>11</v>
      </c>
      <c r="C9" s="8"/>
      <c r="D9" s="9">
        <v>13000000</v>
      </c>
      <c r="E9" s="10"/>
      <c r="F9" s="9">
        <v>13000000</v>
      </c>
      <c r="G9" s="11">
        <v>11308321.810000001</v>
      </c>
      <c r="H9" s="12"/>
    </row>
    <row r="10" spans="1:13" x14ac:dyDescent="0.25">
      <c r="A10" s="8"/>
      <c r="B10" s="8" t="s">
        <v>12</v>
      </c>
      <c r="C10" s="8"/>
      <c r="D10" s="9">
        <v>0</v>
      </c>
      <c r="E10" s="10"/>
      <c r="F10" s="9">
        <v>0</v>
      </c>
      <c r="G10" s="11">
        <v>103198.2</v>
      </c>
      <c r="H10" s="12"/>
    </row>
    <row r="11" spans="1:13" x14ac:dyDescent="0.25">
      <c r="A11" s="8"/>
      <c r="B11" s="8" t="s">
        <v>13</v>
      </c>
      <c r="C11" s="8"/>
      <c r="D11" s="9">
        <v>37000</v>
      </c>
      <c r="E11" s="10"/>
      <c r="F11" s="9">
        <v>37000</v>
      </c>
      <c r="G11" s="11">
        <v>38120</v>
      </c>
      <c r="H11" s="12"/>
    </row>
    <row r="12" spans="1:13" x14ac:dyDescent="0.25">
      <c r="A12" s="8"/>
      <c r="B12" s="8" t="s">
        <v>14</v>
      </c>
      <c r="C12" s="8"/>
      <c r="D12" s="9">
        <v>10500</v>
      </c>
      <c r="E12" s="10"/>
      <c r="F12" s="9">
        <v>10500</v>
      </c>
      <c r="G12" s="11">
        <v>16740</v>
      </c>
      <c r="H12" s="12"/>
    </row>
    <row r="13" spans="1:13" x14ac:dyDescent="0.25">
      <c r="A13" s="8"/>
      <c r="B13" s="8" t="s">
        <v>15</v>
      </c>
      <c r="C13" s="8"/>
      <c r="D13" s="9">
        <v>8000</v>
      </c>
      <c r="E13" s="10"/>
      <c r="F13" s="9">
        <v>8000</v>
      </c>
      <c r="G13" s="11">
        <v>8470</v>
      </c>
      <c r="H13" s="12"/>
    </row>
    <row r="14" spans="1:13" x14ac:dyDescent="0.25">
      <c r="A14" s="8"/>
      <c r="B14" s="8" t="s">
        <v>16</v>
      </c>
      <c r="C14" s="8"/>
      <c r="D14" s="9">
        <v>1135000</v>
      </c>
      <c r="E14" s="10"/>
      <c r="F14" s="9">
        <v>1135000</v>
      </c>
      <c r="G14" s="11">
        <v>1140744</v>
      </c>
      <c r="H14" s="12"/>
    </row>
    <row r="15" spans="1:13" x14ac:dyDescent="0.25">
      <c r="A15" s="8"/>
      <c r="B15" s="8" t="s">
        <v>17</v>
      </c>
      <c r="C15" s="8"/>
      <c r="D15" s="9">
        <v>10000</v>
      </c>
      <c r="E15" s="10"/>
      <c r="F15" s="9">
        <v>10000</v>
      </c>
      <c r="G15" s="11">
        <v>16350</v>
      </c>
      <c r="H15" s="12"/>
    </row>
    <row r="16" spans="1:13" x14ac:dyDescent="0.25">
      <c r="A16" s="8"/>
      <c r="B16" s="8" t="s">
        <v>18</v>
      </c>
      <c r="C16" s="8"/>
      <c r="D16" s="9">
        <v>140000</v>
      </c>
      <c r="E16" s="10"/>
      <c r="F16" s="9">
        <v>140000</v>
      </c>
      <c r="G16" s="11">
        <v>169012.07</v>
      </c>
      <c r="H16" s="12"/>
    </row>
    <row r="17" spans="1:22" x14ac:dyDescent="0.25">
      <c r="A17" s="8"/>
      <c r="B17" s="8" t="s">
        <v>19</v>
      </c>
      <c r="C17" s="8"/>
      <c r="D17" s="9">
        <v>590000</v>
      </c>
      <c r="E17" s="10"/>
      <c r="F17" s="9">
        <v>590000</v>
      </c>
      <c r="G17" s="11">
        <v>577436.13</v>
      </c>
      <c r="H17" s="12"/>
    </row>
    <row r="18" spans="1:22" x14ac:dyDescent="0.25">
      <c r="A18" s="8"/>
      <c r="B18" s="8" t="s">
        <v>20</v>
      </c>
      <c r="C18" s="8"/>
      <c r="D18" s="9">
        <v>590000</v>
      </c>
      <c r="E18" s="10"/>
      <c r="F18" s="9">
        <v>590000</v>
      </c>
      <c r="G18" s="11">
        <v>644209.05000000005</v>
      </c>
      <c r="H18" s="12"/>
    </row>
    <row r="19" spans="1:22" x14ac:dyDescent="0.25">
      <c r="A19" s="8"/>
      <c r="B19" s="8" t="s">
        <v>21</v>
      </c>
      <c r="C19" s="8"/>
      <c r="D19" s="9">
        <v>132631</v>
      </c>
      <c r="E19" s="10"/>
      <c r="F19" s="9">
        <v>132631</v>
      </c>
      <c r="G19" s="11">
        <v>132632.62</v>
      </c>
      <c r="H19" s="12"/>
    </row>
    <row r="20" spans="1:22" x14ac:dyDescent="0.25">
      <c r="A20" s="8"/>
      <c r="B20" s="8" t="s">
        <v>22</v>
      </c>
      <c r="C20" s="8"/>
      <c r="D20" s="9">
        <v>409500</v>
      </c>
      <c r="E20" s="10"/>
      <c r="F20" s="9">
        <v>409500</v>
      </c>
      <c r="G20" s="11">
        <v>307125</v>
      </c>
      <c r="H20" s="12"/>
    </row>
    <row r="21" spans="1:22" x14ac:dyDescent="0.25">
      <c r="A21" s="8"/>
      <c r="B21" s="8" t="s">
        <v>23</v>
      </c>
      <c r="C21" s="8"/>
      <c r="D21" s="9">
        <v>2832136</v>
      </c>
      <c r="E21" s="10"/>
      <c r="F21" s="9">
        <v>2832136</v>
      </c>
      <c r="G21" s="11">
        <v>2832136</v>
      </c>
      <c r="H21" s="12"/>
    </row>
    <row r="22" spans="1:22" x14ac:dyDescent="0.25">
      <c r="A22" s="8"/>
      <c r="B22" s="8" t="s">
        <v>24</v>
      </c>
      <c r="C22" s="8"/>
      <c r="D22" s="9">
        <v>0</v>
      </c>
      <c r="E22" s="10">
        <v>1755724</v>
      </c>
      <c r="F22" s="9">
        <f>SUM(D22:E22)</f>
        <v>1755724</v>
      </c>
      <c r="G22" s="11">
        <v>1755724.43</v>
      </c>
      <c r="H22" s="12" t="s">
        <v>27</v>
      </c>
    </row>
    <row r="23" spans="1:22" x14ac:dyDescent="0.25">
      <c r="A23" s="8"/>
      <c r="B23" s="8" t="s">
        <v>25</v>
      </c>
      <c r="C23" s="8"/>
      <c r="D23" s="9">
        <v>419000</v>
      </c>
      <c r="E23" s="10"/>
      <c r="F23" s="9">
        <v>419000</v>
      </c>
      <c r="G23" s="11">
        <v>419000</v>
      </c>
      <c r="H23" s="12"/>
    </row>
    <row r="24" spans="1:22" x14ac:dyDescent="0.25">
      <c r="A24" s="8" t="s">
        <v>28</v>
      </c>
      <c r="B24" s="8"/>
      <c r="C24" s="8"/>
      <c r="D24" s="9">
        <v>50000</v>
      </c>
      <c r="E24" s="10" t="s">
        <v>29</v>
      </c>
      <c r="F24" s="9">
        <v>50000</v>
      </c>
      <c r="G24" s="11">
        <v>31800</v>
      </c>
      <c r="H24" s="13"/>
      <c r="I24" s="2"/>
      <c r="J24" s="2"/>
      <c r="K24" s="2"/>
      <c r="L24" s="2"/>
      <c r="M24" s="3"/>
      <c r="N24" s="2"/>
      <c r="O24" s="2"/>
      <c r="P24" s="2"/>
      <c r="Q24" s="2"/>
      <c r="R24" s="2"/>
      <c r="S24" s="2"/>
      <c r="T24" s="2"/>
      <c r="U24" s="2"/>
      <c r="V24" s="2"/>
    </row>
    <row r="25" spans="1:22" x14ac:dyDescent="0.25">
      <c r="A25" s="8" t="s">
        <v>30</v>
      </c>
      <c r="B25" s="8"/>
      <c r="C25" s="8"/>
      <c r="D25" s="9">
        <v>130100</v>
      </c>
      <c r="E25" s="10" t="s">
        <v>29</v>
      </c>
      <c r="F25" s="9">
        <v>130100</v>
      </c>
      <c r="G25" s="11">
        <v>123922</v>
      </c>
      <c r="H25" s="13"/>
      <c r="I25" s="2"/>
      <c r="J25" s="2"/>
      <c r="K25" s="2"/>
      <c r="L25" s="2"/>
      <c r="M25" s="3"/>
      <c r="N25" s="2"/>
      <c r="O25" s="2"/>
      <c r="P25" s="2"/>
      <c r="Q25" s="2"/>
      <c r="R25" s="2"/>
      <c r="S25" s="2"/>
      <c r="T25" s="2"/>
      <c r="U25" s="2"/>
      <c r="V25" s="2"/>
    </row>
    <row r="26" spans="1:22" x14ac:dyDescent="0.25">
      <c r="A26" s="8" t="s">
        <v>31</v>
      </c>
      <c r="B26" s="8"/>
      <c r="C26" s="8"/>
      <c r="D26" s="9">
        <v>10000</v>
      </c>
      <c r="E26" s="10" t="s">
        <v>29</v>
      </c>
      <c r="F26" s="9">
        <v>10000</v>
      </c>
      <c r="G26" s="11">
        <v>12007.19</v>
      </c>
      <c r="H26" s="13"/>
      <c r="I26" s="2"/>
      <c r="J26" s="2"/>
      <c r="K26" s="2"/>
      <c r="L26" s="2"/>
      <c r="M26" s="3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8" t="s">
        <v>32</v>
      </c>
      <c r="B27" s="8"/>
      <c r="C27" s="8"/>
      <c r="D27" s="9">
        <v>16000</v>
      </c>
      <c r="E27" s="10" t="s">
        <v>29</v>
      </c>
      <c r="F27" s="9">
        <v>16000</v>
      </c>
      <c r="G27" s="11">
        <v>16281.4</v>
      </c>
      <c r="H27" s="13"/>
      <c r="I27" s="2"/>
      <c r="J27" s="2"/>
      <c r="K27" s="2"/>
      <c r="L27" s="2"/>
      <c r="M27" s="3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8" t="s">
        <v>33</v>
      </c>
      <c r="B28" s="8"/>
      <c r="C28" s="8"/>
      <c r="D28" s="9">
        <v>0</v>
      </c>
      <c r="E28" s="10" t="s">
        <v>29</v>
      </c>
      <c r="F28" s="9">
        <v>0</v>
      </c>
      <c r="G28" s="11">
        <v>4</v>
      </c>
      <c r="H28" s="13"/>
      <c r="I28" s="2"/>
      <c r="J28" s="2"/>
      <c r="K28" s="2"/>
      <c r="L28" s="2"/>
      <c r="M28" s="3"/>
      <c r="N28" s="2"/>
      <c r="O28" s="2"/>
      <c r="P28" s="2"/>
      <c r="Q28" s="2"/>
      <c r="R28" s="2"/>
      <c r="S28" s="2"/>
      <c r="T28" s="2"/>
      <c r="U28" s="2"/>
      <c r="V28" s="2"/>
    </row>
    <row r="29" spans="1:22" x14ac:dyDescent="0.25">
      <c r="A29" s="8" t="s">
        <v>34</v>
      </c>
      <c r="B29" s="8"/>
      <c r="C29" s="8"/>
      <c r="D29" s="9">
        <v>1000</v>
      </c>
      <c r="E29" s="10" t="s">
        <v>29</v>
      </c>
      <c r="F29" s="9">
        <v>1000</v>
      </c>
      <c r="G29" s="11">
        <v>600</v>
      </c>
      <c r="H29" s="13"/>
      <c r="I29" s="2"/>
      <c r="J29" s="2"/>
      <c r="K29" s="2"/>
      <c r="L29" s="2"/>
      <c r="M29" s="3"/>
      <c r="N29" s="2"/>
      <c r="O29" s="2"/>
      <c r="P29" s="2"/>
      <c r="Q29" s="2"/>
      <c r="R29" s="2"/>
      <c r="S29" s="2"/>
      <c r="T29" s="2"/>
      <c r="U29" s="2"/>
      <c r="V29" s="2"/>
    </row>
    <row r="30" spans="1:22" x14ac:dyDescent="0.25">
      <c r="A30" s="8" t="s">
        <v>35</v>
      </c>
      <c r="B30" s="8"/>
      <c r="C30" s="8"/>
      <c r="D30" s="9">
        <v>500</v>
      </c>
      <c r="E30" s="10" t="s">
        <v>29</v>
      </c>
      <c r="F30" s="9">
        <v>500</v>
      </c>
      <c r="G30" s="11">
        <v>440</v>
      </c>
      <c r="H30" s="13"/>
      <c r="I30" s="2"/>
      <c r="J30" s="2"/>
      <c r="K30" s="2"/>
      <c r="L30" s="2"/>
      <c r="M30" s="3"/>
      <c r="N30" s="2"/>
      <c r="O30" s="2"/>
      <c r="P30" s="2"/>
      <c r="Q30" s="2"/>
      <c r="R30" s="2"/>
      <c r="S30" s="2"/>
      <c r="T30" s="2"/>
      <c r="U30" s="2"/>
      <c r="V30" s="2"/>
    </row>
    <row r="31" spans="1:22" x14ac:dyDescent="0.25">
      <c r="A31" s="8" t="s">
        <v>36</v>
      </c>
      <c r="B31" s="8"/>
      <c r="C31" s="8"/>
      <c r="D31" s="9">
        <v>2000</v>
      </c>
      <c r="E31" s="10" t="s">
        <v>29</v>
      </c>
      <c r="F31" s="9">
        <v>2000</v>
      </c>
      <c r="G31" s="11">
        <v>1494</v>
      </c>
      <c r="H31" s="13"/>
      <c r="I31" s="2"/>
      <c r="J31" s="2"/>
      <c r="K31" s="2"/>
      <c r="L31" s="2"/>
      <c r="M31" s="3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25">
      <c r="A32" s="8" t="s">
        <v>37</v>
      </c>
      <c r="B32" s="8"/>
      <c r="C32" s="8"/>
      <c r="D32" s="9">
        <v>53000</v>
      </c>
      <c r="E32" s="10" t="s">
        <v>29</v>
      </c>
      <c r="F32" s="9">
        <v>53000</v>
      </c>
      <c r="G32" s="11">
        <v>107407</v>
      </c>
      <c r="H32" s="13"/>
      <c r="I32" s="2"/>
      <c r="J32" s="2"/>
      <c r="K32" s="2"/>
      <c r="L32" s="2"/>
      <c r="M32" s="3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8" t="s">
        <v>38</v>
      </c>
      <c r="B33" s="8"/>
      <c r="C33" s="8"/>
      <c r="D33" s="9">
        <v>5000</v>
      </c>
      <c r="E33" s="10" t="s">
        <v>29</v>
      </c>
      <c r="F33" s="9">
        <v>5000</v>
      </c>
      <c r="G33" s="11">
        <v>3421</v>
      </c>
      <c r="H33" s="13"/>
      <c r="I33" s="2"/>
      <c r="J33" s="2"/>
      <c r="K33" s="2"/>
      <c r="L33" s="2"/>
      <c r="M33" s="3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8" t="s">
        <v>39</v>
      </c>
      <c r="B34" s="8"/>
      <c r="C34" s="8"/>
      <c r="D34" s="9">
        <v>4000</v>
      </c>
      <c r="E34" s="10" t="s">
        <v>29</v>
      </c>
      <c r="F34" s="9">
        <v>4000</v>
      </c>
      <c r="G34" s="11">
        <v>8267</v>
      </c>
      <c r="H34" s="13"/>
      <c r="I34" s="2"/>
      <c r="J34" s="2"/>
      <c r="K34" s="2"/>
      <c r="L34" s="2"/>
      <c r="M34" s="3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8" t="s">
        <v>40</v>
      </c>
      <c r="B35" s="8"/>
      <c r="C35" s="8"/>
      <c r="D35" s="9">
        <v>0</v>
      </c>
      <c r="E35" s="10" t="s">
        <v>29</v>
      </c>
      <c r="F35" s="9">
        <v>0</v>
      </c>
      <c r="G35" s="11">
        <v>800</v>
      </c>
      <c r="H35" s="13"/>
      <c r="I35" s="2"/>
      <c r="J35" s="2"/>
      <c r="K35" s="2"/>
      <c r="L35" s="2"/>
      <c r="M35" s="3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8" t="s">
        <v>41</v>
      </c>
      <c r="B36" s="8"/>
      <c r="C36" s="8"/>
      <c r="D36" s="9">
        <v>5500000</v>
      </c>
      <c r="E36" s="10" t="s">
        <v>29</v>
      </c>
      <c r="F36" s="9">
        <v>5500000</v>
      </c>
      <c r="G36" s="11">
        <v>5531076.0599999996</v>
      </c>
      <c r="H36" s="13"/>
      <c r="I36" s="2"/>
      <c r="J36" s="2"/>
      <c r="K36" s="2"/>
      <c r="L36" s="2"/>
      <c r="M36" s="3"/>
      <c r="N36" s="2"/>
      <c r="O36" s="2"/>
      <c r="P36" s="2"/>
      <c r="Q36" s="2"/>
      <c r="R36" s="2"/>
      <c r="S36" s="2"/>
      <c r="T36" s="2"/>
      <c r="U36" s="2"/>
      <c r="V36" s="2"/>
    </row>
    <row r="37" spans="1:22" x14ac:dyDescent="0.25">
      <c r="A37" s="8" t="s">
        <v>42</v>
      </c>
      <c r="B37" s="8"/>
      <c r="C37" s="8"/>
      <c r="D37" s="9">
        <v>8000</v>
      </c>
      <c r="E37" s="10" t="s">
        <v>29</v>
      </c>
      <c r="F37" s="9">
        <v>8000</v>
      </c>
      <c r="G37" s="11">
        <v>2250</v>
      </c>
      <c r="H37" s="13"/>
      <c r="I37" s="2"/>
      <c r="J37" s="2"/>
      <c r="K37" s="2"/>
      <c r="L37" s="2"/>
      <c r="M37" s="3"/>
      <c r="N37" s="2"/>
      <c r="O37" s="2"/>
      <c r="P37" s="2"/>
      <c r="Q37" s="2"/>
      <c r="R37" s="2"/>
      <c r="S37" s="2"/>
      <c r="T37" s="2"/>
      <c r="U37" s="2"/>
      <c r="V37" s="2"/>
    </row>
    <row r="38" spans="1:22" x14ac:dyDescent="0.25">
      <c r="A38" s="8" t="s">
        <v>43</v>
      </c>
      <c r="B38" s="8"/>
      <c r="C38" s="8"/>
      <c r="D38" s="9">
        <v>350000</v>
      </c>
      <c r="E38" s="10" t="s">
        <v>29</v>
      </c>
      <c r="F38" s="9">
        <v>350000</v>
      </c>
      <c r="G38" s="11">
        <v>262840</v>
      </c>
      <c r="H38" s="13"/>
      <c r="I38" s="2"/>
      <c r="J38" s="2"/>
      <c r="K38" s="2"/>
      <c r="L38" s="2"/>
      <c r="M38" s="3"/>
      <c r="N38" s="2"/>
      <c r="O38" s="2"/>
      <c r="P38" s="2"/>
      <c r="Q38" s="2"/>
      <c r="R38" s="2"/>
      <c r="S38" s="2"/>
      <c r="T38" s="2"/>
      <c r="U38" s="2"/>
      <c r="V38" s="2"/>
    </row>
    <row r="39" spans="1:22" x14ac:dyDescent="0.25">
      <c r="A39" s="8" t="s">
        <v>44</v>
      </c>
      <c r="B39" s="8"/>
      <c r="C39" s="8"/>
      <c r="D39" s="9">
        <v>614000</v>
      </c>
      <c r="E39" s="10" t="s">
        <v>29</v>
      </c>
      <c r="F39" s="9">
        <v>614000</v>
      </c>
      <c r="G39" s="11">
        <v>586568.86</v>
      </c>
      <c r="H39" s="13"/>
      <c r="I39" s="2"/>
      <c r="J39" s="2"/>
      <c r="K39" s="2"/>
      <c r="L39" s="2"/>
      <c r="M39" s="3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8" t="s">
        <v>45</v>
      </c>
      <c r="B40" s="8"/>
      <c r="C40" s="8"/>
      <c r="D40" s="9">
        <v>15000</v>
      </c>
      <c r="E40" s="10" t="s">
        <v>29</v>
      </c>
      <c r="F40" s="9">
        <v>15000</v>
      </c>
      <c r="G40" s="11">
        <v>13620</v>
      </c>
      <c r="H40" s="13"/>
      <c r="I40" s="2"/>
      <c r="J40" s="2"/>
      <c r="K40" s="2"/>
      <c r="L40" s="2"/>
      <c r="M40" s="3"/>
      <c r="N40" s="2"/>
      <c r="O40" s="2"/>
      <c r="P40" s="2"/>
      <c r="Q40" s="2"/>
      <c r="R40" s="2"/>
      <c r="S40" s="2"/>
      <c r="T40" s="2"/>
      <c r="U40" s="2"/>
      <c r="V40" s="2"/>
    </row>
    <row r="41" spans="1:22" x14ac:dyDescent="0.25">
      <c r="A41" s="8" t="s">
        <v>46</v>
      </c>
      <c r="B41" s="8"/>
      <c r="C41" s="8"/>
      <c r="D41" s="9">
        <v>2500</v>
      </c>
      <c r="E41" s="10" t="s">
        <v>29</v>
      </c>
      <c r="F41" s="9">
        <v>2500</v>
      </c>
      <c r="G41" s="11">
        <v>1900</v>
      </c>
      <c r="H41" s="13"/>
      <c r="I41" s="2"/>
      <c r="J41" s="2"/>
      <c r="K41" s="2"/>
      <c r="L41" s="2"/>
      <c r="M41" s="3"/>
      <c r="N41" s="2"/>
      <c r="O41" s="2"/>
      <c r="P41" s="2"/>
      <c r="Q41" s="2"/>
      <c r="R41" s="2"/>
      <c r="S41" s="2"/>
      <c r="T41" s="2"/>
      <c r="U41" s="2"/>
      <c r="V41" s="2"/>
    </row>
    <row r="42" spans="1:22" x14ac:dyDescent="0.25">
      <c r="A42" s="8" t="s">
        <v>47</v>
      </c>
      <c r="B42" s="8"/>
      <c r="C42" s="8"/>
      <c r="D42" s="9">
        <v>30000</v>
      </c>
      <c r="E42" s="10" t="s">
        <v>29</v>
      </c>
      <c r="F42" s="9">
        <v>30000</v>
      </c>
      <c r="G42" s="11">
        <v>32888</v>
      </c>
      <c r="H42" s="13"/>
      <c r="I42" s="2"/>
      <c r="J42" s="2"/>
      <c r="K42" s="2"/>
      <c r="L42" s="2"/>
      <c r="M42" s="3"/>
      <c r="N42" s="2"/>
      <c r="O42" s="2"/>
      <c r="P42" s="2"/>
      <c r="Q42" s="2"/>
      <c r="R42" s="2"/>
      <c r="S42" s="2"/>
      <c r="T42" s="2"/>
      <c r="U42" s="2"/>
      <c r="V42" s="2"/>
    </row>
    <row r="43" spans="1:22" x14ac:dyDescent="0.25">
      <c r="A43" s="8" t="s">
        <v>48</v>
      </c>
      <c r="B43" s="8"/>
      <c r="C43" s="8"/>
      <c r="D43" s="9">
        <v>130000</v>
      </c>
      <c r="E43" s="10" t="s">
        <v>29</v>
      </c>
      <c r="F43" s="9">
        <v>130000</v>
      </c>
      <c r="G43" s="11">
        <v>135650</v>
      </c>
      <c r="H43" s="13"/>
      <c r="I43" s="2"/>
      <c r="J43" s="2"/>
      <c r="K43" s="2"/>
      <c r="L43" s="2"/>
      <c r="M43" s="3"/>
      <c r="N43" s="2"/>
      <c r="O43" s="2"/>
      <c r="P43" s="2"/>
      <c r="Q43" s="2"/>
      <c r="R43" s="2"/>
      <c r="S43" s="2"/>
      <c r="T43" s="2"/>
      <c r="U43" s="2"/>
      <c r="V43" s="2"/>
    </row>
    <row r="44" spans="1:22" x14ac:dyDescent="0.25">
      <c r="A44" s="8" t="s">
        <v>49</v>
      </c>
      <c r="B44" s="8"/>
      <c r="C44" s="8"/>
      <c r="D44" s="9">
        <v>320000</v>
      </c>
      <c r="E44" s="10" t="s">
        <v>29</v>
      </c>
      <c r="F44" s="9">
        <v>320000</v>
      </c>
      <c r="G44" s="11">
        <v>213694.52</v>
      </c>
      <c r="H44" s="13"/>
      <c r="I44" s="2"/>
      <c r="J44" s="2"/>
      <c r="K44" s="2"/>
      <c r="L44" s="2"/>
      <c r="M44" s="3"/>
      <c r="N44" s="2"/>
      <c r="O44" s="2"/>
      <c r="P44" s="2"/>
      <c r="Q44" s="2"/>
      <c r="R44" s="2"/>
      <c r="S44" s="2"/>
      <c r="T44" s="2"/>
      <c r="U44" s="2"/>
      <c r="V44" s="2"/>
    </row>
    <row r="45" spans="1:22" x14ac:dyDescent="0.25">
      <c r="A45" s="8" t="s">
        <v>50</v>
      </c>
      <c r="B45" s="8"/>
      <c r="C45" s="8"/>
      <c r="D45" s="9">
        <v>32000</v>
      </c>
      <c r="E45" s="10" t="s">
        <v>29</v>
      </c>
      <c r="F45" s="9">
        <v>32000</v>
      </c>
      <c r="G45" s="11">
        <v>34860.6</v>
      </c>
      <c r="H45" s="13"/>
      <c r="I45" s="2"/>
      <c r="J45" s="2"/>
      <c r="K45" s="2"/>
      <c r="L45" s="2"/>
      <c r="M45" s="3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8" t="s">
        <v>51</v>
      </c>
      <c r="B46" s="8"/>
      <c r="C46" s="8"/>
      <c r="D46" s="9">
        <v>7500</v>
      </c>
      <c r="E46" s="10" t="s">
        <v>29</v>
      </c>
      <c r="F46" s="9">
        <v>7500</v>
      </c>
      <c r="G46" s="11">
        <v>7500</v>
      </c>
      <c r="H46" s="13"/>
      <c r="I46" s="2"/>
      <c r="J46" s="2"/>
      <c r="K46" s="2"/>
      <c r="L46" s="2"/>
      <c r="M46" s="3"/>
      <c r="N46" s="2"/>
      <c r="O46" s="2"/>
      <c r="P46" s="2"/>
      <c r="Q46" s="2"/>
      <c r="R46" s="2"/>
      <c r="S46" s="2"/>
      <c r="T46" s="2"/>
      <c r="U46" s="2"/>
      <c r="V46" s="2"/>
    </row>
    <row r="47" spans="1:22" x14ac:dyDescent="0.25">
      <c r="A47" s="8" t="s">
        <v>52</v>
      </c>
      <c r="B47" s="8"/>
      <c r="C47" s="8"/>
      <c r="D47" s="9">
        <v>10000</v>
      </c>
      <c r="E47" s="10" t="s">
        <v>29</v>
      </c>
      <c r="F47" s="9">
        <v>10000</v>
      </c>
      <c r="G47" s="11">
        <v>26709</v>
      </c>
      <c r="H47" s="13"/>
      <c r="I47" s="2"/>
      <c r="J47" s="2"/>
      <c r="K47" s="2"/>
      <c r="L47" s="2"/>
      <c r="M47" s="3"/>
      <c r="N47" s="2"/>
      <c r="O47" s="2"/>
      <c r="P47" s="2"/>
      <c r="Q47" s="2"/>
      <c r="R47" s="2"/>
      <c r="S47" s="2"/>
      <c r="T47" s="2"/>
      <c r="U47" s="2"/>
      <c r="V47" s="2"/>
    </row>
    <row r="48" spans="1:22" x14ac:dyDescent="0.25">
      <c r="A48" s="8" t="s">
        <v>53</v>
      </c>
      <c r="B48" s="8"/>
      <c r="C48" s="8"/>
      <c r="D48" s="9">
        <v>150500</v>
      </c>
      <c r="E48" s="10" t="s">
        <v>29</v>
      </c>
      <c r="F48" s="9">
        <v>150500</v>
      </c>
      <c r="G48" s="11">
        <v>170352.75000000009</v>
      </c>
      <c r="H48" s="13"/>
      <c r="I48" s="2"/>
      <c r="J48" s="2"/>
      <c r="K48" s="2"/>
      <c r="L48" s="2"/>
      <c r="M48" s="3"/>
      <c r="N48" s="2"/>
      <c r="O48" s="2"/>
      <c r="P48" s="2"/>
      <c r="Q48" s="2"/>
      <c r="R48" s="2"/>
      <c r="S48" s="2"/>
      <c r="T48" s="2"/>
      <c r="U48" s="2"/>
      <c r="V48" s="2"/>
    </row>
    <row r="49" spans="1:22" x14ac:dyDescent="0.25">
      <c r="A49" s="8" t="s">
        <v>54</v>
      </c>
      <c r="B49" s="8"/>
      <c r="C49" s="8"/>
      <c r="D49" s="9">
        <v>0</v>
      </c>
      <c r="E49" s="10" t="s">
        <v>29</v>
      </c>
      <c r="F49" s="9">
        <v>0</v>
      </c>
      <c r="G49" s="11">
        <v>11479</v>
      </c>
      <c r="H49" s="13"/>
      <c r="I49" s="2"/>
      <c r="J49" s="2"/>
      <c r="K49" s="2"/>
      <c r="L49" s="2"/>
      <c r="M49" s="3"/>
      <c r="N49" s="2"/>
      <c r="O49" s="2"/>
      <c r="P49" s="2"/>
      <c r="Q49" s="2"/>
      <c r="R49" s="2"/>
      <c r="S49" s="2"/>
      <c r="T49" s="2"/>
      <c r="U49" s="2"/>
      <c r="V49" s="2"/>
    </row>
    <row r="50" spans="1:22" x14ac:dyDescent="0.25">
      <c r="A50" s="8" t="s">
        <v>55</v>
      </c>
      <c r="B50" s="8"/>
      <c r="C50" s="8"/>
      <c r="D50" s="9">
        <v>7680</v>
      </c>
      <c r="E50" s="10" t="s">
        <v>29</v>
      </c>
      <c r="F50" s="9">
        <v>7680</v>
      </c>
      <c r="G50" s="11">
        <v>7678.14</v>
      </c>
      <c r="H50" s="13"/>
      <c r="I50" s="2"/>
      <c r="J50" s="2"/>
      <c r="K50" s="2"/>
      <c r="L50" s="2"/>
      <c r="M50" s="3"/>
      <c r="N50" s="2"/>
      <c r="O50" s="2"/>
      <c r="P50" s="2"/>
      <c r="Q50" s="2"/>
      <c r="R50" s="2"/>
      <c r="S50" s="2"/>
      <c r="T50" s="2"/>
      <c r="U50" s="2"/>
      <c r="V50" s="2"/>
    </row>
    <row r="51" spans="1:22" x14ac:dyDescent="0.25">
      <c r="A51" s="8" t="s">
        <v>56</v>
      </c>
      <c r="B51" s="8"/>
      <c r="C51" s="8"/>
      <c r="D51" s="9">
        <v>5000</v>
      </c>
      <c r="E51" s="10" t="s">
        <v>29</v>
      </c>
      <c r="F51" s="9">
        <v>5000</v>
      </c>
      <c r="G51" s="11">
        <v>6226.0599999999977</v>
      </c>
      <c r="H51" s="13"/>
      <c r="I51" s="2"/>
      <c r="J51" s="2"/>
      <c r="K51" s="2"/>
      <c r="L51" s="2"/>
      <c r="M51" s="3"/>
      <c r="N51" s="2"/>
      <c r="O51" s="2"/>
      <c r="P51" s="2"/>
      <c r="Q51" s="2"/>
      <c r="R51" s="2"/>
      <c r="S51" s="2"/>
      <c r="T51" s="2"/>
      <c r="U51" s="2"/>
      <c r="V51" s="2"/>
    </row>
    <row r="52" spans="1:22" x14ac:dyDescent="0.25">
      <c r="A52" s="14" t="s">
        <v>57</v>
      </c>
      <c r="B52" s="14"/>
      <c r="C52" s="14"/>
      <c r="D52" s="15">
        <f>SUM(D4:D51)</f>
        <v>37683067</v>
      </c>
      <c r="E52" s="15">
        <f t="shared" ref="E52:G52" si="0">SUM(E4:E51)</f>
        <v>1755724</v>
      </c>
      <c r="F52" s="15">
        <f>SUM(F4:F51)</f>
        <v>39438791</v>
      </c>
      <c r="G52" s="15">
        <f t="shared" si="0"/>
        <v>36615262.680000007</v>
      </c>
      <c r="H52" s="13"/>
      <c r="I52" s="2"/>
      <c r="J52" s="2"/>
      <c r="K52" s="2"/>
      <c r="L52" s="2"/>
      <c r="M52" s="3"/>
      <c r="N52" s="2"/>
      <c r="O52" s="2"/>
      <c r="P52" s="2"/>
      <c r="Q52" s="2"/>
      <c r="R52" s="2"/>
      <c r="S52" s="2"/>
      <c r="T52" s="2"/>
      <c r="U52" s="2"/>
      <c r="V52" s="2"/>
    </row>
    <row r="53" spans="1:22" x14ac:dyDescent="0.25">
      <c r="A53" s="16"/>
      <c r="B53" s="16"/>
      <c r="C53" s="16"/>
      <c r="D53" s="16"/>
      <c r="E53" s="16"/>
      <c r="F53" s="16"/>
      <c r="G53" s="16"/>
      <c r="H53" s="16"/>
    </row>
  </sheetData>
  <pageMargins left="0.7" right="0.7" top="0.78740157499999996" bottom="0.78740157499999996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H63"/>
  <sheetViews>
    <sheetView tabSelected="1" workbookViewId="0">
      <selection activeCell="E54" sqref="E54"/>
    </sheetView>
  </sheetViews>
  <sheetFormatPr defaultRowHeight="15" x14ac:dyDescent="0.25"/>
  <cols>
    <col min="3" max="3" width="29.28515625" customWidth="1"/>
    <col min="4" max="4" width="12.28515625" customWidth="1"/>
    <col min="5" max="5" width="10.28515625" customWidth="1"/>
    <col min="6" max="6" width="12.85546875" customWidth="1"/>
    <col min="7" max="7" width="11.7109375" customWidth="1"/>
    <col min="8" max="8" width="17.85546875" customWidth="1"/>
  </cols>
  <sheetData>
    <row r="1" spans="1:8" ht="15.75" x14ac:dyDescent="0.25">
      <c r="A1" s="4" t="s">
        <v>0</v>
      </c>
      <c r="B1" s="5"/>
      <c r="C1" s="5"/>
      <c r="D1" s="5" t="s">
        <v>3</v>
      </c>
      <c r="E1" s="18" t="s">
        <v>26</v>
      </c>
      <c r="F1" s="19" t="s">
        <v>4</v>
      </c>
      <c r="G1" s="5" t="s">
        <v>5</v>
      </c>
      <c r="H1" s="20" t="s">
        <v>2</v>
      </c>
    </row>
    <row r="2" spans="1:8" x14ac:dyDescent="0.25">
      <c r="A2" s="8" t="s">
        <v>58</v>
      </c>
      <c r="B2" s="8"/>
      <c r="C2" s="8"/>
      <c r="D2" s="9">
        <v>10000</v>
      </c>
      <c r="E2" s="10" t="s">
        <v>29</v>
      </c>
      <c r="F2" s="21">
        <v>10000</v>
      </c>
      <c r="G2" s="9">
        <v>0</v>
      </c>
      <c r="H2" s="12"/>
    </row>
    <row r="3" spans="1:8" x14ac:dyDescent="0.25">
      <c r="A3" s="8" t="s">
        <v>59</v>
      </c>
      <c r="B3" s="8"/>
      <c r="C3" s="8"/>
      <c r="D3" s="9">
        <v>12000</v>
      </c>
      <c r="E3" s="10" t="s">
        <v>29</v>
      </c>
      <c r="F3" s="21">
        <v>12000</v>
      </c>
      <c r="G3" s="9">
        <v>10385</v>
      </c>
      <c r="H3" s="12"/>
    </row>
    <row r="4" spans="1:8" x14ac:dyDescent="0.25">
      <c r="A4" s="8" t="s">
        <v>28</v>
      </c>
      <c r="B4" s="8"/>
      <c r="C4" s="8"/>
      <c r="D4" s="9">
        <v>200000</v>
      </c>
      <c r="E4" s="10" t="s">
        <v>29</v>
      </c>
      <c r="F4" s="21">
        <v>200000</v>
      </c>
      <c r="G4" s="9">
        <v>72754.399999999994</v>
      </c>
      <c r="H4" s="12"/>
    </row>
    <row r="5" spans="1:8" x14ac:dyDescent="0.25">
      <c r="A5" s="8" t="s">
        <v>60</v>
      </c>
      <c r="B5" s="8"/>
      <c r="C5" s="8"/>
      <c r="D5" s="9">
        <v>7500</v>
      </c>
      <c r="E5" s="10" t="s">
        <v>29</v>
      </c>
      <c r="F5" s="21">
        <v>7500</v>
      </c>
      <c r="G5" s="9">
        <v>5490.7199999999993</v>
      </c>
      <c r="H5" s="12"/>
    </row>
    <row r="6" spans="1:8" x14ac:dyDescent="0.25">
      <c r="A6" s="8" t="s">
        <v>61</v>
      </c>
      <c r="B6" s="8"/>
      <c r="C6" s="8"/>
      <c r="D6" s="9">
        <v>6120100</v>
      </c>
      <c r="E6" s="10" t="s">
        <v>29</v>
      </c>
      <c r="F6" s="21">
        <v>6120100</v>
      </c>
      <c r="G6" s="9">
        <v>5431015.629999999</v>
      </c>
      <c r="H6" s="12"/>
    </row>
    <row r="7" spans="1:8" x14ac:dyDescent="0.25">
      <c r="A7" s="8" t="s">
        <v>62</v>
      </c>
      <c r="B7" s="8"/>
      <c r="C7" s="8"/>
      <c r="D7" s="9">
        <v>15220000</v>
      </c>
      <c r="E7" s="10" t="s">
        <v>29</v>
      </c>
      <c r="F7" s="21">
        <v>15220000</v>
      </c>
      <c r="G7" s="9">
        <v>6472538.1600000001</v>
      </c>
      <c r="H7" s="12"/>
    </row>
    <row r="8" spans="1:8" x14ac:dyDescent="0.25">
      <c r="A8" s="8" t="s">
        <v>63</v>
      </c>
      <c r="B8" s="8"/>
      <c r="C8" s="8"/>
      <c r="D8" s="9">
        <v>78600</v>
      </c>
      <c r="E8" s="10">
        <v>16000</v>
      </c>
      <c r="F8" s="21">
        <v>94600</v>
      </c>
      <c r="G8" s="9">
        <v>70248.92</v>
      </c>
      <c r="H8" s="12" t="s">
        <v>64</v>
      </c>
    </row>
    <row r="9" spans="1:8" x14ac:dyDescent="0.25">
      <c r="A9" s="8" t="s">
        <v>65</v>
      </c>
      <c r="B9" s="8"/>
      <c r="C9" s="8"/>
      <c r="D9" s="9">
        <v>403000</v>
      </c>
      <c r="E9" s="10" t="s">
        <v>29</v>
      </c>
      <c r="F9" s="21">
        <v>403000</v>
      </c>
      <c r="G9" s="9">
        <v>401454</v>
      </c>
      <c r="H9" s="12"/>
    </row>
    <row r="10" spans="1:8" x14ac:dyDescent="0.25">
      <c r="A10" s="8" t="s">
        <v>31</v>
      </c>
      <c r="B10" s="8"/>
      <c r="C10" s="8"/>
      <c r="D10" s="9">
        <v>172000</v>
      </c>
      <c r="E10" s="10" t="s">
        <v>29</v>
      </c>
      <c r="F10" s="21">
        <v>172000</v>
      </c>
      <c r="G10" s="9">
        <v>0</v>
      </c>
      <c r="H10" s="12"/>
    </row>
    <row r="11" spans="1:8" x14ac:dyDescent="0.25">
      <c r="A11" s="8" t="s">
        <v>32</v>
      </c>
      <c r="B11" s="8"/>
      <c r="C11" s="8"/>
      <c r="D11" s="9">
        <v>1069200</v>
      </c>
      <c r="E11" s="10" t="s">
        <v>29</v>
      </c>
      <c r="F11" s="21">
        <v>1069200</v>
      </c>
      <c r="G11" s="9">
        <v>185178.54</v>
      </c>
      <c r="H11" s="12"/>
    </row>
    <row r="12" spans="1:8" x14ac:dyDescent="0.25">
      <c r="A12" s="8"/>
      <c r="B12" s="8" t="s">
        <v>66</v>
      </c>
      <c r="C12" s="8"/>
      <c r="D12" s="9">
        <v>1460000</v>
      </c>
      <c r="E12" s="10"/>
      <c r="F12" s="21">
        <v>1460000</v>
      </c>
      <c r="G12" s="9">
        <v>1095003</v>
      </c>
      <c r="H12" s="12"/>
    </row>
    <row r="13" spans="1:8" x14ac:dyDescent="0.25">
      <c r="A13" s="8" t="s">
        <v>33</v>
      </c>
      <c r="B13" s="8"/>
      <c r="C13" s="8"/>
      <c r="D13" s="9">
        <v>1611000</v>
      </c>
      <c r="E13" s="10" t="s">
        <v>29</v>
      </c>
      <c r="F13" s="21">
        <v>1611000</v>
      </c>
      <c r="G13" s="9">
        <v>1150728.6000000001</v>
      </c>
      <c r="H13" s="12"/>
    </row>
    <row r="14" spans="1:8" x14ac:dyDescent="0.25">
      <c r="A14" s="8" t="s">
        <v>67</v>
      </c>
      <c r="B14" s="8"/>
      <c r="C14" s="8"/>
      <c r="D14" s="9">
        <v>6000</v>
      </c>
      <c r="E14" s="10" t="s">
        <v>29</v>
      </c>
      <c r="F14" s="21">
        <v>6000</v>
      </c>
      <c r="G14" s="9">
        <v>6000</v>
      </c>
      <c r="H14" s="12"/>
    </row>
    <row r="15" spans="1:8" x14ac:dyDescent="0.25">
      <c r="A15" s="8" t="s">
        <v>34</v>
      </c>
      <c r="B15" s="8"/>
      <c r="C15" s="8"/>
      <c r="D15" s="9">
        <v>26000</v>
      </c>
      <c r="E15" s="10" t="s">
        <v>29</v>
      </c>
      <c r="F15" s="21">
        <v>26000</v>
      </c>
      <c r="G15" s="9">
        <v>16033</v>
      </c>
      <c r="H15" s="12"/>
    </row>
    <row r="16" spans="1:8" x14ac:dyDescent="0.25">
      <c r="A16" s="8" t="s">
        <v>35</v>
      </c>
      <c r="B16" s="8"/>
      <c r="C16" s="8"/>
      <c r="D16" s="9">
        <v>43500</v>
      </c>
      <c r="E16" s="10" t="s">
        <v>29</v>
      </c>
      <c r="F16" s="21">
        <v>43500</v>
      </c>
      <c r="G16" s="9">
        <v>31533</v>
      </c>
      <c r="H16" s="12"/>
    </row>
    <row r="17" spans="1:8" x14ac:dyDescent="0.25">
      <c r="A17" s="8" t="s">
        <v>36</v>
      </c>
      <c r="B17" s="8"/>
      <c r="C17" s="8"/>
      <c r="D17" s="9">
        <v>98050</v>
      </c>
      <c r="E17" s="10" t="s">
        <v>29</v>
      </c>
      <c r="F17" s="21">
        <v>98050</v>
      </c>
      <c r="G17" s="9">
        <v>74612.38</v>
      </c>
      <c r="H17" s="12"/>
    </row>
    <row r="18" spans="1:8" x14ac:dyDescent="0.25">
      <c r="A18" s="8" t="s">
        <v>37</v>
      </c>
      <c r="B18" s="8"/>
      <c r="C18" s="8"/>
      <c r="D18" s="9">
        <v>631000</v>
      </c>
      <c r="E18" s="10" t="s">
        <v>29</v>
      </c>
      <c r="F18" s="21">
        <v>631000</v>
      </c>
      <c r="G18" s="9">
        <v>458399.53</v>
      </c>
      <c r="H18" s="12"/>
    </row>
    <row r="19" spans="1:8" x14ac:dyDescent="0.25">
      <c r="A19" s="8" t="s">
        <v>38</v>
      </c>
      <c r="B19" s="8"/>
      <c r="C19" s="8"/>
      <c r="D19" s="9">
        <v>33500</v>
      </c>
      <c r="E19" s="10" t="s">
        <v>29</v>
      </c>
      <c r="F19" s="21">
        <v>33500</v>
      </c>
      <c r="G19" s="9">
        <v>25279.319999999996</v>
      </c>
      <c r="H19" s="12"/>
    </row>
    <row r="20" spans="1:8" x14ac:dyDescent="0.25">
      <c r="A20" s="8" t="s">
        <v>39</v>
      </c>
      <c r="B20" s="8"/>
      <c r="C20" s="8"/>
      <c r="D20" s="9">
        <v>195000</v>
      </c>
      <c r="E20" s="10" t="s">
        <v>29</v>
      </c>
      <c r="F20" s="21">
        <v>195000</v>
      </c>
      <c r="G20" s="9">
        <v>178566.88</v>
      </c>
      <c r="H20" s="12"/>
    </row>
    <row r="21" spans="1:8" x14ac:dyDescent="0.25">
      <c r="A21" s="8" t="s">
        <v>68</v>
      </c>
      <c r="B21" s="8"/>
      <c r="C21" s="8"/>
      <c r="D21" s="9">
        <v>23000</v>
      </c>
      <c r="E21" s="10" t="s">
        <v>29</v>
      </c>
      <c r="F21" s="21">
        <v>23000</v>
      </c>
      <c r="G21" s="9">
        <v>0</v>
      </c>
      <c r="H21" s="12"/>
    </row>
    <row r="22" spans="1:8" x14ac:dyDescent="0.25">
      <c r="A22" s="8" t="s">
        <v>69</v>
      </c>
      <c r="B22" s="8"/>
      <c r="C22" s="8"/>
      <c r="D22" s="9">
        <v>31500</v>
      </c>
      <c r="E22" s="10" t="s">
        <v>29</v>
      </c>
      <c r="F22" s="21">
        <v>31500</v>
      </c>
      <c r="G22" s="9">
        <v>23118</v>
      </c>
      <c r="H22" s="12"/>
    </row>
    <row r="23" spans="1:8" x14ac:dyDescent="0.25">
      <c r="A23" s="8" t="s">
        <v>41</v>
      </c>
      <c r="B23" s="8"/>
      <c r="C23" s="8"/>
      <c r="D23" s="9">
        <v>3807300</v>
      </c>
      <c r="E23" s="10" t="s">
        <v>29</v>
      </c>
      <c r="F23" s="21">
        <v>3807300</v>
      </c>
      <c r="G23" s="9">
        <v>2470436.0699999998</v>
      </c>
      <c r="H23" s="12"/>
    </row>
    <row r="24" spans="1:8" x14ac:dyDescent="0.25">
      <c r="A24" s="8" t="s">
        <v>42</v>
      </c>
      <c r="B24" s="8"/>
      <c r="C24" s="8"/>
      <c r="D24" s="9">
        <v>403050</v>
      </c>
      <c r="E24" s="10" t="s">
        <v>29</v>
      </c>
      <c r="F24" s="21">
        <v>403050</v>
      </c>
      <c r="G24" s="9">
        <v>357648.43</v>
      </c>
      <c r="H24" s="12"/>
    </row>
    <row r="25" spans="1:8" x14ac:dyDescent="0.25">
      <c r="A25" s="8" t="s">
        <v>70</v>
      </c>
      <c r="B25" s="8"/>
      <c r="C25" s="8"/>
      <c r="D25" s="9">
        <v>4309700</v>
      </c>
      <c r="E25" s="10">
        <v>150000</v>
      </c>
      <c r="F25" s="21">
        <v>4309700</v>
      </c>
      <c r="G25" s="9">
        <v>2487309.4699999997</v>
      </c>
      <c r="H25" s="12" t="s">
        <v>101</v>
      </c>
    </row>
    <row r="26" spans="1:8" x14ac:dyDescent="0.25">
      <c r="A26" s="8" t="s">
        <v>71</v>
      </c>
      <c r="B26" s="8"/>
      <c r="C26" s="8"/>
      <c r="D26" s="9">
        <v>5400</v>
      </c>
      <c r="E26" s="10" t="s">
        <v>29</v>
      </c>
      <c r="F26" s="21">
        <v>5400</v>
      </c>
      <c r="G26" s="9">
        <v>4400</v>
      </c>
      <c r="H26" s="12"/>
    </row>
    <row r="27" spans="1:8" x14ac:dyDescent="0.25">
      <c r="A27" s="8" t="s">
        <v>72</v>
      </c>
      <c r="B27" s="8"/>
      <c r="C27" s="8"/>
      <c r="D27" s="9">
        <v>1000</v>
      </c>
      <c r="E27" s="10" t="s">
        <v>29</v>
      </c>
      <c r="F27" s="21">
        <v>1000</v>
      </c>
      <c r="G27" s="9">
        <v>1000</v>
      </c>
      <c r="H27" s="12"/>
    </row>
    <row r="28" spans="1:8" x14ac:dyDescent="0.25">
      <c r="A28" s="8" t="s">
        <v>43</v>
      </c>
      <c r="B28" s="8"/>
      <c r="C28" s="8"/>
      <c r="D28" s="9">
        <v>390000</v>
      </c>
      <c r="E28" s="10" t="s">
        <v>29</v>
      </c>
      <c r="F28" s="21">
        <v>390000</v>
      </c>
      <c r="G28" s="9">
        <v>56084.520000000004</v>
      </c>
      <c r="H28" s="12"/>
    </row>
    <row r="29" spans="1:8" x14ac:dyDescent="0.25">
      <c r="A29" s="8" t="s">
        <v>44</v>
      </c>
      <c r="B29" s="8"/>
      <c r="C29" s="8"/>
      <c r="D29" s="9">
        <v>240000</v>
      </c>
      <c r="E29" s="10" t="s">
        <v>29</v>
      </c>
      <c r="F29" s="21">
        <v>240000</v>
      </c>
      <c r="G29" s="9">
        <v>23737.09</v>
      </c>
      <c r="H29" s="12"/>
    </row>
    <row r="30" spans="1:8" x14ac:dyDescent="0.25">
      <c r="A30" s="8" t="s">
        <v>73</v>
      </c>
      <c r="B30" s="8"/>
      <c r="C30" s="8"/>
      <c r="D30" s="9">
        <v>590000</v>
      </c>
      <c r="E30" s="10" t="s">
        <v>29</v>
      </c>
      <c r="F30" s="21">
        <v>590000</v>
      </c>
      <c r="G30" s="9">
        <v>505006.16000000003</v>
      </c>
      <c r="H30" s="12"/>
    </row>
    <row r="31" spans="1:8" x14ac:dyDescent="0.25">
      <c r="A31" s="8" t="s">
        <v>45</v>
      </c>
      <c r="B31" s="8"/>
      <c r="C31" s="8"/>
      <c r="D31" s="9">
        <v>354100</v>
      </c>
      <c r="E31" s="10" t="s">
        <v>29</v>
      </c>
      <c r="F31" s="21">
        <v>354100</v>
      </c>
      <c r="G31" s="9">
        <v>163358.45000000001</v>
      </c>
      <c r="H31" s="12"/>
    </row>
    <row r="32" spans="1:8" x14ac:dyDescent="0.25">
      <c r="A32" s="8" t="s">
        <v>74</v>
      </c>
      <c r="B32" s="8"/>
      <c r="C32" s="8"/>
      <c r="D32" s="9">
        <v>152000</v>
      </c>
      <c r="E32" s="10" t="s">
        <v>29</v>
      </c>
      <c r="F32" s="21">
        <v>152000</v>
      </c>
      <c r="G32" s="9">
        <v>0</v>
      </c>
      <c r="H32" s="12"/>
    </row>
    <row r="33" spans="1:8" x14ac:dyDescent="0.25">
      <c r="A33" s="8" t="s">
        <v>75</v>
      </c>
      <c r="B33" s="8"/>
      <c r="C33" s="8"/>
      <c r="D33" s="9">
        <v>100000</v>
      </c>
      <c r="E33" s="10" t="s">
        <v>29</v>
      </c>
      <c r="F33" s="21">
        <v>100000</v>
      </c>
      <c r="G33" s="9">
        <v>70000</v>
      </c>
      <c r="H33" s="12"/>
    </row>
    <row r="34" spans="1:8" x14ac:dyDescent="0.25">
      <c r="A34" s="8" t="s">
        <v>76</v>
      </c>
      <c r="B34" s="8"/>
      <c r="C34" s="8"/>
      <c r="D34" s="9">
        <v>40000</v>
      </c>
      <c r="E34" s="10" t="s">
        <v>29</v>
      </c>
      <c r="F34" s="21">
        <v>40000</v>
      </c>
      <c r="G34" s="9">
        <v>4912.8</v>
      </c>
      <c r="H34" s="12"/>
    </row>
    <row r="35" spans="1:8" x14ac:dyDescent="0.25">
      <c r="A35" s="8" t="s">
        <v>48</v>
      </c>
      <c r="B35" s="8"/>
      <c r="C35" s="8"/>
      <c r="D35" s="9">
        <v>1638000</v>
      </c>
      <c r="E35" s="10" t="s">
        <v>29</v>
      </c>
      <c r="F35" s="21">
        <v>1638000</v>
      </c>
      <c r="G35" s="9">
        <v>928765.55999999994</v>
      </c>
      <c r="H35" s="12"/>
    </row>
    <row r="36" spans="1:8" x14ac:dyDescent="0.25">
      <c r="A36" s="8" t="s">
        <v>77</v>
      </c>
      <c r="B36" s="8"/>
      <c r="C36" s="8"/>
      <c r="D36" s="9">
        <v>140000</v>
      </c>
      <c r="E36" s="10" t="s">
        <v>29</v>
      </c>
      <c r="F36" s="21">
        <v>140000</v>
      </c>
      <c r="G36" s="9">
        <v>47205.03</v>
      </c>
      <c r="H36" s="12"/>
    </row>
    <row r="37" spans="1:8" x14ac:dyDescent="0.25">
      <c r="A37" s="8" t="s">
        <v>50</v>
      </c>
      <c r="B37" s="8"/>
      <c r="C37" s="8"/>
      <c r="D37" s="9">
        <v>3172600</v>
      </c>
      <c r="E37" s="10" t="s">
        <v>29</v>
      </c>
      <c r="F37" s="21">
        <v>3172600</v>
      </c>
      <c r="G37" s="9">
        <v>3093614.4800000004</v>
      </c>
      <c r="H37" s="12"/>
    </row>
    <row r="38" spans="1:8" x14ac:dyDescent="0.25">
      <c r="A38" s="8" t="s">
        <v>78</v>
      </c>
      <c r="B38" s="8"/>
      <c r="C38" s="8"/>
      <c r="D38" s="9">
        <v>2518500</v>
      </c>
      <c r="E38" s="10" t="s">
        <v>29</v>
      </c>
      <c r="F38" s="21">
        <v>2518500</v>
      </c>
      <c r="G38" s="9">
        <v>1896460.6800000002</v>
      </c>
      <c r="H38" s="12"/>
    </row>
    <row r="39" spans="1:8" x14ac:dyDescent="0.25">
      <c r="A39" s="8" t="s">
        <v>79</v>
      </c>
      <c r="B39" s="8"/>
      <c r="C39" s="8"/>
      <c r="D39" s="9">
        <v>23200</v>
      </c>
      <c r="E39" s="10" t="s">
        <v>29</v>
      </c>
      <c r="F39" s="21">
        <v>23200</v>
      </c>
      <c r="G39" s="9">
        <v>52.820000000000014</v>
      </c>
      <c r="H39" s="12"/>
    </row>
    <row r="40" spans="1:8" x14ac:dyDescent="0.25">
      <c r="A40" s="8" t="s">
        <v>80</v>
      </c>
      <c r="B40" s="8"/>
      <c r="C40" s="8"/>
      <c r="D40" s="9">
        <v>30000</v>
      </c>
      <c r="E40" s="10" t="s">
        <v>29</v>
      </c>
      <c r="F40" s="21">
        <v>30000</v>
      </c>
      <c r="G40" s="9">
        <v>30000</v>
      </c>
      <c r="H40" s="12"/>
    </row>
    <row r="41" spans="1:8" x14ac:dyDescent="0.25">
      <c r="A41" s="8" t="s">
        <v>81</v>
      </c>
      <c r="B41" s="8"/>
      <c r="C41" s="8"/>
      <c r="D41" s="9">
        <v>50000</v>
      </c>
      <c r="E41" s="10" t="s">
        <v>29</v>
      </c>
      <c r="F41" s="21">
        <v>50000</v>
      </c>
      <c r="G41" s="9">
        <v>50000</v>
      </c>
      <c r="H41" s="12"/>
    </row>
    <row r="42" spans="1:8" x14ac:dyDescent="0.25">
      <c r="A42" s="8" t="s">
        <v>82</v>
      </c>
      <c r="B42" s="8"/>
      <c r="C42" s="8"/>
      <c r="D42" s="9">
        <v>30000</v>
      </c>
      <c r="E42" s="10" t="s">
        <v>29</v>
      </c>
      <c r="F42" s="21">
        <v>30000</v>
      </c>
      <c r="G42" s="9">
        <v>30000</v>
      </c>
      <c r="H42" s="12"/>
    </row>
    <row r="43" spans="1:8" x14ac:dyDescent="0.25">
      <c r="A43" s="8" t="s">
        <v>83</v>
      </c>
      <c r="B43" s="8"/>
      <c r="C43" s="8"/>
      <c r="D43" s="9">
        <v>10000</v>
      </c>
      <c r="E43" s="10" t="s">
        <v>29</v>
      </c>
      <c r="F43" s="21">
        <v>10000</v>
      </c>
      <c r="G43" s="9">
        <v>0</v>
      </c>
      <c r="H43" s="12"/>
    </row>
    <row r="44" spans="1:8" x14ac:dyDescent="0.25">
      <c r="A44" s="8" t="s">
        <v>84</v>
      </c>
      <c r="B44" s="8"/>
      <c r="C44" s="8"/>
      <c r="D44" s="9">
        <v>8228400</v>
      </c>
      <c r="E44" s="10" t="s">
        <v>29</v>
      </c>
      <c r="F44" s="21">
        <v>8228400</v>
      </c>
      <c r="G44" s="9">
        <v>372416.10000000003</v>
      </c>
      <c r="H44" s="12"/>
    </row>
    <row r="45" spans="1:8" x14ac:dyDescent="0.25">
      <c r="A45" s="8" t="s">
        <v>85</v>
      </c>
      <c r="B45" s="8"/>
      <c r="C45" s="8"/>
      <c r="D45" s="9">
        <v>1504400</v>
      </c>
      <c r="E45" s="10">
        <v>90000</v>
      </c>
      <c r="F45" s="21">
        <v>1594400</v>
      </c>
      <c r="G45" s="9">
        <v>1158676.4099999999</v>
      </c>
      <c r="H45" s="12" t="s">
        <v>86</v>
      </c>
    </row>
    <row r="46" spans="1:8" x14ac:dyDescent="0.25">
      <c r="A46" s="8" t="s">
        <v>87</v>
      </c>
      <c r="B46" s="8"/>
      <c r="C46" s="8"/>
      <c r="D46" s="9">
        <v>40000</v>
      </c>
      <c r="E46" s="10" t="s">
        <v>29</v>
      </c>
      <c r="F46" s="21">
        <v>40000</v>
      </c>
      <c r="G46" s="9">
        <v>16462.580000000002</v>
      </c>
      <c r="H46" s="12"/>
    </row>
    <row r="47" spans="1:8" x14ac:dyDescent="0.25">
      <c r="A47" s="8" t="s">
        <v>52</v>
      </c>
      <c r="B47" s="8"/>
      <c r="C47" s="8"/>
      <c r="D47" s="9">
        <v>2119500</v>
      </c>
      <c r="E47" s="10" t="s">
        <v>29</v>
      </c>
      <c r="F47" s="21">
        <v>2119500</v>
      </c>
      <c r="G47" s="9">
        <v>1552954.96</v>
      </c>
      <c r="H47" s="12"/>
    </row>
    <row r="48" spans="1:8" x14ac:dyDescent="0.25">
      <c r="A48" s="8" t="s">
        <v>88</v>
      </c>
      <c r="B48" s="8"/>
      <c r="C48" s="8"/>
      <c r="D48" s="9">
        <v>100000</v>
      </c>
      <c r="E48" s="10" t="s">
        <v>29</v>
      </c>
      <c r="F48" s="21">
        <v>100000</v>
      </c>
      <c r="G48" s="9">
        <v>0</v>
      </c>
      <c r="H48" s="12"/>
    </row>
    <row r="49" spans="1:8" x14ac:dyDescent="0.25">
      <c r="A49" s="8" t="s">
        <v>53</v>
      </c>
      <c r="B49" s="8"/>
      <c r="C49" s="8"/>
      <c r="D49" s="9">
        <v>20500</v>
      </c>
      <c r="E49" s="10" t="s">
        <v>29</v>
      </c>
      <c r="F49" s="21">
        <v>20500</v>
      </c>
      <c r="G49" s="9">
        <v>14450.140000000001</v>
      </c>
      <c r="H49" s="12"/>
    </row>
    <row r="50" spans="1:8" x14ac:dyDescent="0.25">
      <c r="A50" s="8" t="s">
        <v>54</v>
      </c>
      <c r="B50" s="8"/>
      <c r="C50" s="8"/>
      <c r="D50" s="9">
        <v>81000</v>
      </c>
      <c r="E50" s="10" t="s">
        <v>29</v>
      </c>
      <c r="F50" s="21">
        <v>81000</v>
      </c>
      <c r="G50" s="9">
        <v>80581</v>
      </c>
      <c r="H50" s="12"/>
    </row>
    <row r="51" spans="1:8" x14ac:dyDescent="0.25">
      <c r="A51" s="8" t="s">
        <v>89</v>
      </c>
      <c r="B51" s="8"/>
      <c r="C51" s="8"/>
      <c r="D51" s="9">
        <v>243000</v>
      </c>
      <c r="E51" s="10">
        <v>15000</v>
      </c>
      <c r="F51" s="21">
        <v>258000</v>
      </c>
      <c r="G51" s="9">
        <v>257193</v>
      </c>
      <c r="H51" s="12" t="s">
        <v>90</v>
      </c>
    </row>
    <row r="52" spans="1:8" x14ac:dyDescent="0.25">
      <c r="A52" s="8"/>
      <c r="B52" s="8" t="s">
        <v>91</v>
      </c>
      <c r="C52" s="8"/>
      <c r="D52" s="9">
        <v>3108467</v>
      </c>
      <c r="E52" s="10">
        <v>1484724</v>
      </c>
      <c r="F52" s="21">
        <v>4743191</v>
      </c>
      <c r="G52" s="9">
        <v>0</v>
      </c>
      <c r="H52" s="12"/>
    </row>
    <row r="53" spans="1:8" x14ac:dyDescent="0.25">
      <c r="A53" s="8" t="s">
        <v>56</v>
      </c>
      <c r="B53" s="8"/>
      <c r="C53" s="8"/>
      <c r="D53" s="9">
        <v>3608467</v>
      </c>
      <c r="E53" s="10">
        <f>SUM(E52)</f>
        <v>1484724</v>
      </c>
      <c r="F53" s="21">
        <v>5243191</v>
      </c>
      <c r="G53" s="9">
        <v>284250</v>
      </c>
      <c r="H53" s="12"/>
    </row>
    <row r="54" spans="1:8" x14ac:dyDescent="0.25">
      <c r="A54" s="14" t="s">
        <v>57</v>
      </c>
      <c r="B54" s="14"/>
      <c r="C54" s="14"/>
      <c r="D54" s="15">
        <f>SUM(D2:D53)-D12-D52</f>
        <v>59941067</v>
      </c>
      <c r="E54" s="15">
        <f t="shared" ref="E54:F54" si="0">SUM(E2:E53)-E12-E52</f>
        <v>1755724</v>
      </c>
      <c r="F54" s="15">
        <f t="shared" si="0"/>
        <v>61696791</v>
      </c>
      <c r="G54" s="15">
        <f>SUM(G2:G53)-G12-G52</f>
        <v>30570311.829999998</v>
      </c>
      <c r="H54" s="12"/>
    </row>
    <row r="55" spans="1:8" x14ac:dyDescent="0.25">
      <c r="A55" s="22"/>
      <c r="B55" s="22"/>
      <c r="C55" s="22"/>
      <c r="D55" s="22"/>
      <c r="E55" s="22"/>
      <c r="F55" s="22"/>
      <c r="G55" s="22"/>
      <c r="H55" s="22"/>
    </row>
    <row r="56" spans="1:8" x14ac:dyDescent="0.25">
      <c r="A56" s="23" t="s">
        <v>94</v>
      </c>
      <c r="B56" s="22"/>
      <c r="C56" s="22"/>
      <c r="D56" s="22"/>
      <c r="E56" s="22"/>
      <c r="F56" s="22"/>
      <c r="G56" s="22"/>
      <c r="H56" s="22"/>
    </row>
    <row r="57" spans="1:8" x14ac:dyDescent="0.25">
      <c r="A57" s="22"/>
      <c r="B57" s="22"/>
      <c r="C57" s="22"/>
      <c r="D57" s="22"/>
      <c r="E57" s="22"/>
      <c r="F57" s="22"/>
      <c r="G57" s="22"/>
      <c r="H57" s="22"/>
    </row>
    <row r="58" spans="1:8" x14ac:dyDescent="0.25">
      <c r="A58" s="22"/>
      <c r="B58" s="22" t="s">
        <v>95</v>
      </c>
      <c r="C58" s="22"/>
      <c r="D58" s="24">
        <v>23260000</v>
      </c>
      <c r="E58" s="24"/>
      <c r="F58" s="24">
        <f>SUM(D58:E58)</f>
        <v>23260000</v>
      </c>
      <c r="G58" s="24"/>
      <c r="H58" s="22"/>
    </row>
    <row r="59" spans="1:8" x14ac:dyDescent="0.25">
      <c r="A59" s="22"/>
      <c r="B59" s="22" t="s">
        <v>96</v>
      </c>
      <c r="C59" s="22"/>
      <c r="D59" s="24">
        <v>-1002000</v>
      </c>
      <c r="E59" s="24"/>
      <c r="F59" s="24">
        <f t="shared" ref="F59:F60" si="1">SUM(D59:E59)</f>
        <v>-1002000</v>
      </c>
      <c r="G59" s="24">
        <v>751500</v>
      </c>
      <c r="H59" s="22"/>
    </row>
    <row r="60" spans="1:8" x14ac:dyDescent="0.25">
      <c r="A60" s="22"/>
      <c r="B60" s="22" t="s">
        <v>97</v>
      </c>
      <c r="C60" s="22"/>
      <c r="D60" s="24">
        <f>SUM(D58:D59)</f>
        <v>22258000</v>
      </c>
      <c r="E60" s="24"/>
      <c r="F60" s="24">
        <f t="shared" si="1"/>
        <v>22258000</v>
      </c>
      <c r="G60" s="24"/>
      <c r="H60" s="22"/>
    </row>
    <row r="61" spans="1:8" x14ac:dyDescent="0.25">
      <c r="A61" s="17"/>
      <c r="B61" s="17"/>
      <c r="C61" s="17"/>
      <c r="D61" s="17"/>
      <c r="E61" s="17"/>
      <c r="F61" s="17"/>
      <c r="G61" s="17"/>
      <c r="H61" s="17"/>
    </row>
    <row r="62" spans="1:8" x14ac:dyDescent="0.25">
      <c r="A62" s="17"/>
      <c r="B62" s="26" t="s">
        <v>98</v>
      </c>
      <c r="C62" s="25" t="s">
        <v>99</v>
      </c>
      <c r="D62" s="17"/>
      <c r="E62" s="17"/>
      <c r="F62" s="17"/>
      <c r="G62" s="17"/>
      <c r="H62" s="17"/>
    </row>
    <row r="63" spans="1:8" x14ac:dyDescent="0.25">
      <c r="A63" s="17"/>
      <c r="B63" s="26" t="s">
        <v>100</v>
      </c>
      <c r="C63" s="27">
        <v>44859</v>
      </c>
      <c r="D63" s="17"/>
      <c r="E63" s="17"/>
      <c r="F63" s="17"/>
      <c r="G63" s="17"/>
      <c r="H63" s="17"/>
    </row>
  </sheetData>
  <pageMargins left="0.7" right="0.7" top="0.78740157499999996" bottom="0.78740157499999996" header="0.3" footer="0.3"/>
  <pageSetup paperSize="9" scale="7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Výdaje a financování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</dc:creator>
  <cp:lastModifiedBy>Magda</cp:lastModifiedBy>
  <cp:lastPrinted>2022-10-26T12:22:24Z</cp:lastPrinted>
  <dcterms:created xsi:type="dcterms:W3CDTF">2016-04-24T07:59:01Z</dcterms:created>
  <dcterms:modified xsi:type="dcterms:W3CDTF">2022-10-26T12:22:28Z</dcterms:modified>
</cp:coreProperties>
</file>