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3" i="2" l="1"/>
  <c r="E54" i="2" l="1"/>
  <c r="D54" i="2"/>
  <c r="F38" i="2"/>
  <c r="F53" i="2"/>
  <c r="F54" i="2" s="1"/>
  <c r="F52" i="2"/>
  <c r="E50" i="4" l="1"/>
  <c r="G58" i="2"/>
  <c r="G57" i="2"/>
  <c r="D59" i="2"/>
  <c r="G59" i="2" s="1"/>
  <c r="G50" i="4"/>
  <c r="G54" i="2"/>
</calcChain>
</file>

<file path=xl/sharedStrings.xml><?xml version="1.0" encoding="utf-8"?>
<sst xmlns="http://schemas.openxmlformats.org/spreadsheetml/2006/main" count="198" uniqueCount="101">
  <si>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</si>
  <si>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</si>
  <si>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</si>
  <si>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</si>
  <si>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</si>
  <si>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</si>
  <si>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</si>
  <si>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</si>
  <si>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</si>
  <si>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</si>
  <si>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</si>
  <si>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</si>
  <si>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</si>
  <si>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</si>
  <si>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</si>
  <si>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</si>
  <si>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</si>
  <si>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</si>
  <si>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</si>
  <si>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</si>
  <si>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</si>
  <si>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4112  Neinv.př.transfery ze SR v rámci souhr.dot.vztahu Celkem</t>
  </si>
  <si>
    <t xml:space="preserve">  4113  Neinvestiční přijaté transfery za státních fondů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</si>
  <si>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</si>
  <si>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</si>
  <si>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</si>
  <si>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4232  Investiční přij.transf.od mezinárodních institucí Celkem</t>
  </si>
  <si>
    <t>změna ROZP</t>
  </si>
  <si>
    <t>specialista na kotly</t>
  </si>
  <si>
    <t>na půjčky na kotly</t>
  </si>
  <si>
    <t>na stany od MMR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</si>
  <si>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</si>
  <si>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</si>
  <si>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</si>
  <si>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</si>
  <si>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</si>
  <si>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</si>
  <si>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</si>
  <si>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</si>
  <si>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</si>
  <si>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</si>
  <si>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</si>
  <si>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</si>
  <si>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</si>
  <si>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</si>
  <si>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</si>
  <si>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</si>
  <si>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</si>
  <si>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</si>
  <si>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</si>
  <si>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</si>
  <si>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</si>
  <si>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</si>
  <si>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</si>
  <si>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</si>
  <si>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</si>
  <si>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</si>
  <si>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</si>
  <si>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</si>
  <si>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</si>
  <si>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</si>
  <si>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</si>
  <si>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</si>
  <si>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</si>
  <si>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</si>
  <si>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</si>
  <si>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</si>
  <si>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</si>
  <si>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</si>
  <si>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</si>
  <si>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</si>
  <si>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</si>
  <si>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</si>
  <si>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</si>
  <si>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</si>
  <si>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</si>
  <si>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</si>
  <si>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</si>
  <si>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</si>
  <si>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</si>
  <si>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</si>
  <si>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 xml:space="preserve">  5512  Požární ochrana - dobrovolná část Celkem</t>
  </si>
  <si>
    <t xml:space="preserve">  6112  Zastupitelstva obcí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</si>
  <si>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</si>
  <si>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</si>
  <si>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</si>
  <si>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</si>
  <si>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práce v lesích</t>
  </si>
  <si>
    <t>dotace na kotle</t>
  </si>
  <si>
    <t>dar Stromu života</t>
  </si>
  <si>
    <t>stav. průzkum HZ</t>
  </si>
  <si>
    <t xml:space="preserve">  3713  Změny technologie vytápení</t>
  </si>
  <si>
    <t xml:space="preserve">  5213  Krizová opatření</t>
  </si>
  <si>
    <t>FINANCOVÁNÍ:</t>
  </si>
  <si>
    <t>PS účtů k 1.1.</t>
  </si>
  <si>
    <t>splátky půjčky</t>
  </si>
  <si>
    <t>Celkem</t>
  </si>
  <si>
    <t>Schváleno:</t>
  </si>
  <si>
    <t xml:space="preserve">Obec Metylovice </t>
  </si>
  <si>
    <t>RO č. 7</t>
  </si>
  <si>
    <t>nájem cest u JZD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</si>
</sst>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9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4" fontId="7" fillId="0" borderId="2" xfId="1" applyNumberFormat="1" applyFont="1" applyFill="1" applyBorder="1" applyAlignment="1" applyProtection="1">
      <alignment horizontal="right" shrinkToFit="1"/>
      <protection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0" fillId="0" borderId="2" xfId="0" applyBorder="1"/>
    <xf numFmtId="0" fontId="2" fillId="0" borderId="2" xfId="1" applyNumberFormat="1" applyFont="1" applyFill="1" applyBorder="1" applyAlignment="1" applyProtection="1">
      <protection hidden="1"/>
    </xf>
    <xf numFmtId="0" fontId="6" fillId="0" borderId="2" xfId="0" applyFont="1" applyBorder="1"/>
    <xf numFmtId="4" fontId="0" fillId="0" borderId="2" xfId="0" applyNumberFormat="1" applyBorder="1"/>
    <xf numFmtId="14" fontId="0" fillId="0" borderId="2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opLeftCell="A18" workbookViewId="0">
      <selection activeCell="E51" sqref="E5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2.140625" customWidth="1"/>
    <col min="5" max="5" width="11.28515625" customWidth="1"/>
    <col min="6" max="6" width="11.140625" customWidth="1"/>
    <col min="7" max="7" width="14.5703125" customWidth="1"/>
    <col min="8" max="8" width="17.28515625" customWidth="1"/>
    <col min="13" max="13" width="9.140625" style="5"/>
  </cols>
  <sheetData>
    <row r="1" spans="1:13" x14ac:dyDescent="0.25">
      <c r="B1" t="s">
        <v>98</v>
      </c>
      <c r="C1" t="s">
        <v>99</v>
      </c>
    </row>
    <row r="3" spans="1:13" ht="15.75" x14ac:dyDescent="0.25">
      <c r="A3" s="8" t="s">
        <v>0</v>
      </c>
      <c r="B3" s="9" t="s">
        <v>1</v>
      </c>
      <c r="C3" s="9" t="s">
        <v>2</v>
      </c>
      <c r="D3" s="9" t="s">
        <v>3</v>
      </c>
      <c r="E3" s="10" t="s">
        <v>27</v>
      </c>
      <c r="F3" s="11" t="s">
        <v>4</v>
      </c>
      <c r="G3" s="9" t="s">
        <v>5</v>
      </c>
      <c r="H3" s="12" t="s">
        <v>2</v>
      </c>
      <c r="M3"/>
    </row>
    <row r="4" spans="1:13" x14ac:dyDescent="0.25">
      <c r="A4" s="13"/>
      <c r="B4" s="13" t="s">
        <v>6</v>
      </c>
      <c r="C4" s="13"/>
      <c r="D4" s="14">
        <v>5500000</v>
      </c>
      <c r="E4" s="15"/>
      <c r="F4" s="14">
        <v>5500000</v>
      </c>
      <c r="G4" s="16">
        <v>2849016.48</v>
      </c>
      <c r="H4" s="17"/>
    </row>
    <row r="5" spans="1:13" x14ac:dyDescent="0.25">
      <c r="A5" s="13"/>
      <c r="B5" s="13" t="s">
        <v>7</v>
      </c>
      <c r="C5" s="13"/>
      <c r="D5" s="14">
        <v>105000</v>
      </c>
      <c r="E5" s="15"/>
      <c r="F5" s="14">
        <v>105000</v>
      </c>
      <c r="G5" s="16">
        <v>39150.57</v>
      </c>
      <c r="H5" s="17"/>
    </row>
    <row r="6" spans="1:13" x14ac:dyDescent="0.25">
      <c r="A6" s="13"/>
      <c r="B6" s="13" t="s">
        <v>8</v>
      </c>
      <c r="C6" s="13"/>
      <c r="D6" s="14">
        <v>450000</v>
      </c>
      <c r="E6" s="15"/>
      <c r="F6" s="14">
        <v>450000</v>
      </c>
      <c r="G6" s="16">
        <v>293541.46999999997</v>
      </c>
      <c r="H6" s="17"/>
    </row>
    <row r="7" spans="1:13" x14ac:dyDescent="0.25">
      <c r="A7" s="13"/>
      <c r="B7" s="13" t="s">
        <v>9</v>
      </c>
      <c r="C7" s="13"/>
      <c r="D7" s="14">
        <v>4400000</v>
      </c>
      <c r="E7" s="15"/>
      <c r="F7" s="14">
        <v>4400000</v>
      </c>
      <c r="G7" s="16">
        <v>2271497.9600000004</v>
      </c>
      <c r="H7" s="17"/>
    </row>
    <row r="8" spans="1:13" x14ac:dyDescent="0.25">
      <c r="A8" s="13"/>
      <c r="B8" s="13" t="s">
        <v>10</v>
      </c>
      <c r="C8" s="13"/>
      <c r="D8" s="14">
        <v>215840</v>
      </c>
      <c r="E8" s="15"/>
      <c r="F8" s="14">
        <v>215840</v>
      </c>
      <c r="G8" s="16">
        <v>215840</v>
      </c>
      <c r="H8" s="17"/>
    </row>
    <row r="9" spans="1:13" x14ac:dyDescent="0.25">
      <c r="A9" s="13"/>
      <c r="B9" s="13" t="s">
        <v>11</v>
      </c>
      <c r="C9" s="13"/>
      <c r="D9" s="14">
        <v>10900000</v>
      </c>
      <c r="E9" s="15"/>
      <c r="F9" s="14">
        <v>10900000</v>
      </c>
      <c r="G9" s="16">
        <v>5969585.0599999996</v>
      </c>
      <c r="H9" s="17"/>
    </row>
    <row r="10" spans="1:13" x14ac:dyDescent="0.25">
      <c r="A10" s="13"/>
      <c r="B10" s="13" t="s">
        <v>12</v>
      </c>
      <c r="C10" s="13"/>
      <c r="D10" s="14">
        <v>0</v>
      </c>
      <c r="E10" s="15"/>
      <c r="F10" s="14">
        <v>0</v>
      </c>
      <c r="G10" s="16">
        <v>2350.1999999999998</v>
      </c>
      <c r="H10" s="17"/>
    </row>
    <row r="11" spans="1:13" x14ac:dyDescent="0.25">
      <c r="A11" s="13"/>
      <c r="B11" s="13" t="s">
        <v>13</v>
      </c>
      <c r="C11" s="13"/>
      <c r="D11" s="14">
        <v>880000</v>
      </c>
      <c r="E11" s="15"/>
      <c r="F11" s="14">
        <v>880000</v>
      </c>
      <c r="G11" s="16">
        <v>962457</v>
      </c>
      <c r="H11" s="17"/>
    </row>
    <row r="12" spans="1:13" x14ac:dyDescent="0.25">
      <c r="A12" s="13"/>
      <c r="B12" s="13" t="s">
        <v>14</v>
      </c>
      <c r="C12" s="13"/>
      <c r="D12" s="14">
        <v>27000</v>
      </c>
      <c r="E12" s="15"/>
      <c r="F12" s="14">
        <v>27000</v>
      </c>
      <c r="G12" s="16">
        <v>26842</v>
      </c>
      <c r="H12" s="17"/>
    </row>
    <row r="13" spans="1:13" x14ac:dyDescent="0.25">
      <c r="A13" s="13"/>
      <c r="B13" s="13" t="s">
        <v>15</v>
      </c>
      <c r="C13" s="13"/>
      <c r="D13" s="14">
        <v>20000</v>
      </c>
      <c r="E13" s="15"/>
      <c r="F13" s="14">
        <v>20000</v>
      </c>
      <c r="G13" s="16">
        <v>0</v>
      </c>
      <c r="H13" s="17"/>
    </row>
    <row r="14" spans="1:13" x14ac:dyDescent="0.25">
      <c r="A14" s="13"/>
      <c r="B14" s="13" t="s">
        <v>16</v>
      </c>
      <c r="C14" s="13"/>
      <c r="D14" s="14">
        <v>2000</v>
      </c>
      <c r="E14" s="15"/>
      <c r="F14" s="14">
        <v>2000</v>
      </c>
      <c r="G14" s="16">
        <v>900</v>
      </c>
      <c r="H14" s="17"/>
    </row>
    <row r="15" spans="1:13" x14ac:dyDescent="0.25">
      <c r="A15" s="13"/>
      <c r="B15" s="13" t="s">
        <v>17</v>
      </c>
      <c r="C15" s="13"/>
      <c r="D15" s="14">
        <v>0</v>
      </c>
      <c r="E15" s="15"/>
      <c r="F15" s="14">
        <v>0</v>
      </c>
      <c r="G15" s="16">
        <v>0</v>
      </c>
      <c r="H15" s="17"/>
    </row>
    <row r="16" spans="1:13" x14ac:dyDescent="0.25">
      <c r="A16" s="13"/>
      <c r="B16" s="13" t="s">
        <v>18</v>
      </c>
      <c r="C16" s="13"/>
      <c r="D16" s="14">
        <v>10000</v>
      </c>
      <c r="E16" s="15"/>
      <c r="F16" s="14">
        <v>10000</v>
      </c>
      <c r="G16" s="16">
        <v>8450</v>
      </c>
      <c r="H16" s="17"/>
    </row>
    <row r="17" spans="1:22" x14ac:dyDescent="0.25">
      <c r="A17" s="13"/>
      <c r="B17" s="13" t="s">
        <v>19</v>
      </c>
      <c r="C17" s="13"/>
      <c r="D17" s="14">
        <v>90000</v>
      </c>
      <c r="E17" s="15"/>
      <c r="F17" s="14">
        <v>90000</v>
      </c>
      <c r="G17" s="16">
        <v>78344.86</v>
      </c>
      <c r="H17" s="17"/>
    </row>
    <row r="18" spans="1:22" x14ac:dyDescent="0.25">
      <c r="A18" s="13"/>
      <c r="B18" s="13" t="s">
        <v>20</v>
      </c>
      <c r="C18" s="13"/>
      <c r="D18" s="14">
        <v>590000</v>
      </c>
      <c r="E18" s="15"/>
      <c r="F18" s="14">
        <v>590000</v>
      </c>
      <c r="G18" s="16">
        <v>525106.76</v>
      </c>
      <c r="H18" s="17"/>
    </row>
    <row r="19" spans="1:22" x14ac:dyDescent="0.25">
      <c r="A19" s="13"/>
      <c r="B19" s="13" t="s">
        <v>21</v>
      </c>
      <c r="C19" s="13"/>
      <c r="D19" s="14">
        <v>388600</v>
      </c>
      <c r="E19" s="15"/>
      <c r="F19" s="14">
        <v>388600</v>
      </c>
      <c r="G19" s="16">
        <v>226683</v>
      </c>
      <c r="H19" s="17"/>
    </row>
    <row r="20" spans="1:22" x14ac:dyDescent="0.25">
      <c r="A20" s="13"/>
      <c r="B20" s="13" t="s">
        <v>22</v>
      </c>
      <c r="C20" s="13"/>
      <c r="D20" s="14">
        <v>0</v>
      </c>
      <c r="E20" s="15">
        <v>230000</v>
      </c>
      <c r="F20" s="14">
        <v>230000</v>
      </c>
      <c r="G20" s="16">
        <v>230000</v>
      </c>
      <c r="H20" s="17" t="s">
        <v>28</v>
      </c>
    </row>
    <row r="21" spans="1:22" x14ac:dyDescent="0.25">
      <c r="A21" s="13"/>
      <c r="B21" s="13" t="s">
        <v>23</v>
      </c>
      <c r="C21" s="13"/>
      <c r="D21" s="14">
        <v>45000</v>
      </c>
      <c r="E21" s="15"/>
      <c r="F21" s="14">
        <v>45000</v>
      </c>
      <c r="G21" s="16">
        <v>45000</v>
      </c>
      <c r="H21" s="17"/>
    </row>
    <row r="22" spans="1:22" x14ac:dyDescent="0.25">
      <c r="A22" s="13"/>
      <c r="B22" s="13" t="s">
        <v>24</v>
      </c>
      <c r="C22" s="13"/>
      <c r="D22" s="14">
        <v>247500</v>
      </c>
      <c r="E22" s="15">
        <v>4550000</v>
      </c>
      <c r="F22" s="14">
        <v>4797500</v>
      </c>
      <c r="G22" s="16">
        <v>4797500</v>
      </c>
      <c r="H22" s="17" t="s">
        <v>29</v>
      </c>
    </row>
    <row r="23" spans="1:22" x14ac:dyDescent="0.25">
      <c r="A23" s="13"/>
      <c r="B23" s="13" t="s">
        <v>25</v>
      </c>
      <c r="C23" s="13"/>
      <c r="D23" s="14">
        <v>0</v>
      </c>
      <c r="E23" s="15">
        <v>26000</v>
      </c>
      <c r="F23" s="14">
        <v>26000</v>
      </c>
      <c r="G23" s="16">
        <v>25849.07</v>
      </c>
      <c r="H23" s="17" t="s">
        <v>30</v>
      </c>
    </row>
    <row r="24" spans="1:22" x14ac:dyDescent="0.25">
      <c r="A24" s="13"/>
      <c r="B24" s="13" t="s">
        <v>26</v>
      </c>
      <c r="C24" s="13"/>
      <c r="D24" s="14">
        <v>443275</v>
      </c>
      <c r="E24" s="15"/>
      <c r="F24" s="14">
        <v>443275</v>
      </c>
      <c r="G24" s="16">
        <v>443275.12</v>
      </c>
      <c r="H24" s="17"/>
    </row>
    <row r="25" spans="1:22" x14ac:dyDescent="0.25">
      <c r="A25" s="13" t="s">
        <v>31</v>
      </c>
      <c r="B25" s="13"/>
      <c r="C25" s="13"/>
      <c r="D25" s="14">
        <v>50000</v>
      </c>
      <c r="E25" s="15" t="s">
        <v>32</v>
      </c>
      <c r="F25" s="14">
        <v>50000</v>
      </c>
      <c r="G25" s="16">
        <v>79779.03</v>
      </c>
      <c r="H25" s="18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13" t="s">
        <v>33</v>
      </c>
      <c r="B26" s="13"/>
      <c r="C26" s="13"/>
      <c r="D26" s="14">
        <v>94700</v>
      </c>
      <c r="E26" s="15" t="s">
        <v>32</v>
      </c>
      <c r="F26" s="14">
        <v>94700</v>
      </c>
      <c r="G26" s="16">
        <v>77478</v>
      </c>
      <c r="H26" s="18"/>
      <c r="I26" s="6"/>
      <c r="J26" s="6"/>
      <c r="K26" s="6"/>
      <c r="L26" s="6"/>
      <c r="M26" s="7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13" t="s">
        <v>34</v>
      </c>
      <c r="B27" s="13"/>
      <c r="C27" s="13"/>
      <c r="D27" s="14">
        <v>10000</v>
      </c>
      <c r="E27" s="15" t="s">
        <v>32</v>
      </c>
      <c r="F27" s="14">
        <v>10000</v>
      </c>
      <c r="G27" s="16">
        <v>16022</v>
      </c>
      <c r="H27" s="18"/>
      <c r="I27" s="6"/>
      <c r="J27" s="6"/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13" t="s">
        <v>35</v>
      </c>
      <c r="B28" s="13"/>
      <c r="C28" s="13"/>
      <c r="D28" s="14">
        <v>13000</v>
      </c>
      <c r="E28" s="15" t="s">
        <v>32</v>
      </c>
      <c r="F28" s="14">
        <v>13000</v>
      </c>
      <c r="G28" s="16">
        <v>19286</v>
      </c>
      <c r="H28" s="18"/>
      <c r="I28" s="6"/>
      <c r="J28" s="6"/>
      <c r="K28" s="6"/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13" t="s">
        <v>36</v>
      </c>
      <c r="B29" s="13"/>
      <c r="C29" s="13"/>
      <c r="D29" s="14">
        <v>4600</v>
      </c>
      <c r="E29" s="15" t="s">
        <v>32</v>
      </c>
      <c r="F29" s="14">
        <v>4600</v>
      </c>
      <c r="G29" s="16">
        <v>5300</v>
      </c>
      <c r="H29" s="18"/>
      <c r="I29" s="6"/>
      <c r="J29" s="6"/>
      <c r="K29" s="6"/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5">
      <c r="A30" s="13" t="s">
        <v>37</v>
      </c>
      <c r="B30" s="13"/>
      <c r="C30" s="13"/>
      <c r="D30" s="14">
        <v>500</v>
      </c>
      <c r="E30" s="15" t="s">
        <v>32</v>
      </c>
      <c r="F30" s="14">
        <v>500</v>
      </c>
      <c r="G30" s="16">
        <v>0</v>
      </c>
      <c r="H30" s="18"/>
      <c r="I30" s="6"/>
      <c r="J30" s="6"/>
      <c r="K30" s="6"/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5">
      <c r="A31" s="13" t="s">
        <v>38</v>
      </c>
      <c r="B31" s="13"/>
      <c r="C31" s="13"/>
      <c r="D31" s="14">
        <v>3000</v>
      </c>
      <c r="E31" s="15" t="s">
        <v>32</v>
      </c>
      <c r="F31" s="14">
        <v>3000</v>
      </c>
      <c r="G31" s="16">
        <v>996</v>
      </c>
      <c r="H31" s="18"/>
      <c r="I31" s="6"/>
      <c r="J31" s="6"/>
      <c r="K31" s="6"/>
      <c r="L31" s="6"/>
      <c r="M31" s="7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5">
      <c r="A32" s="13" t="s">
        <v>39</v>
      </c>
      <c r="B32" s="13"/>
      <c r="C32" s="13"/>
      <c r="D32" s="14">
        <v>10000</v>
      </c>
      <c r="E32" s="15" t="s">
        <v>32</v>
      </c>
      <c r="F32" s="14">
        <v>10000</v>
      </c>
      <c r="G32" s="16">
        <v>1216</v>
      </c>
      <c r="H32" s="18"/>
      <c r="I32" s="6"/>
      <c r="J32" s="6"/>
      <c r="K32" s="6"/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5">
      <c r="A33" s="13" t="s">
        <v>40</v>
      </c>
      <c r="B33" s="13"/>
      <c r="C33" s="13"/>
      <c r="D33" s="14">
        <v>0</v>
      </c>
      <c r="E33" s="15" t="s">
        <v>32</v>
      </c>
      <c r="F33" s="14">
        <v>0</v>
      </c>
      <c r="G33" s="16">
        <v>840</v>
      </c>
      <c r="H33" s="18"/>
      <c r="I33" s="6"/>
      <c r="J33" s="6"/>
      <c r="K33" s="6"/>
      <c r="L33" s="6"/>
      <c r="M33" s="7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5">
      <c r="A34" s="13" t="s">
        <v>41</v>
      </c>
      <c r="B34" s="13"/>
      <c r="C34" s="13"/>
      <c r="D34" s="14">
        <v>3000</v>
      </c>
      <c r="E34" s="15" t="s">
        <v>32</v>
      </c>
      <c r="F34" s="14">
        <v>3000</v>
      </c>
      <c r="G34" s="16">
        <v>3344.0200000000004</v>
      </c>
      <c r="H34" s="18"/>
      <c r="I34" s="6"/>
      <c r="J34" s="6"/>
      <c r="K34" s="6"/>
      <c r="L34" s="6"/>
      <c r="M34" s="7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5">
      <c r="A35" s="13" t="s">
        <v>42</v>
      </c>
      <c r="B35" s="13"/>
      <c r="C35" s="13"/>
      <c r="D35" s="14">
        <v>90000</v>
      </c>
      <c r="E35" s="15" t="s">
        <v>32</v>
      </c>
      <c r="F35" s="14">
        <v>90000</v>
      </c>
      <c r="G35" s="16">
        <v>90000</v>
      </c>
      <c r="H35" s="18"/>
      <c r="I35" s="6"/>
      <c r="J35" s="6"/>
      <c r="K35" s="6"/>
      <c r="L35" s="6"/>
      <c r="M35" s="7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5">
      <c r="A36" s="13" t="s">
        <v>43</v>
      </c>
      <c r="B36" s="13"/>
      <c r="C36" s="13"/>
      <c r="D36" s="14">
        <v>4000</v>
      </c>
      <c r="E36" s="15" t="s">
        <v>32</v>
      </c>
      <c r="F36" s="14">
        <v>4000</v>
      </c>
      <c r="G36" s="16">
        <v>6225</v>
      </c>
      <c r="H36" s="18"/>
      <c r="I36" s="6"/>
      <c r="J36" s="6"/>
      <c r="K36" s="6"/>
      <c r="L36" s="6"/>
      <c r="M36" s="7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5">
      <c r="A37" s="13" t="s">
        <v>44</v>
      </c>
      <c r="B37" s="13"/>
      <c r="C37" s="13"/>
      <c r="D37" s="14">
        <v>253000</v>
      </c>
      <c r="E37" s="15" t="s">
        <v>32</v>
      </c>
      <c r="F37" s="14">
        <v>253000</v>
      </c>
      <c r="G37" s="16">
        <v>130627</v>
      </c>
      <c r="H37" s="18"/>
      <c r="I37" s="6"/>
      <c r="J37" s="6"/>
      <c r="K37" s="6"/>
      <c r="L37" s="6"/>
      <c r="M37" s="7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25">
      <c r="A38" s="13" t="s">
        <v>45</v>
      </c>
      <c r="B38" s="13"/>
      <c r="C38" s="13"/>
      <c r="D38" s="14">
        <v>180000</v>
      </c>
      <c r="E38" s="15" t="s">
        <v>32</v>
      </c>
      <c r="F38" s="14">
        <v>180000</v>
      </c>
      <c r="G38" s="16">
        <v>102579.7</v>
      </c>
      <c r="H38" s="18"/>
      <c r="I38" s="6"/>
      <c r="J38" s="6"/>
      <c r="K38" s="6"/>
      <c r="L38" s="6"/>
      <c r="M38" s="7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25">
      <c r="A39" s="13" t="s">
        <v>46</v>
      </c>
      <c r="B39" s="13"/>
      <c r="C39" s="13"/>
      <c r="D39" s="14">
        <v>15000</v>
      </c>
      <c r="E39" s="15" t="s">
        <v>32</v>
      </c>
      <c r="F39" s="14">
        <v>15000</v>
      </c>
      <c r="G39" s="16">
        <v>2460</v>
      </c>
      <c r="H39" s="18"/>
      <c r="I39" s="6"/>
      <c r="J39" s="6"/>
      <c r="K39" s="6"/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25">
      <c r="A40" s="13" t="s">
        <v>47</v>
      </c>
      <c r="B40" s="13"/>
      <c r="C40" s="13"/>
      <c r="D40" s="14">
        <v>2500</v>
      </c>
      <c r="E40" s="15" t="s">
        <v>32</v>
      </c>
      <c r="F40" s="14">
        <v>2500</v>
      </c>
      <c r="G40" s="16">
        <v>1470</v>
      </c>
      <c r="H40" s="18"/>
      <c r="I40" s="6"/>
      <c r="J40" s="6"/>
      <c r="K40" s="6"/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13" t="s">
        <v>48</v>
      </c>
      <c r="B41" s="13"/>
      <c r="C41" s="13"/>
      <c r="D41" s="14">
        <v>70000</v>
      </c>
      <c r="E41" s="15" t="s">
        <v>32</v>
      </c>
      <c r="F41" s="14">
        <v>70000</v>
      </c>
      <c r="G41" s="16">
        <v>81374</v>
      </c>
      <c r="H41" s="18"/>
      <c r="I41" s="6"/>
      <c r="J41" s="6"/>
      <c r="K41" s="6"/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13" t="s">
        <v>49</v>
      </c>
      <c r="B42" s="13"/>
      <c r="C42" s="13"/>
      <c r="D42" s="14">
        <v>0</v>
      </c>
      <c r="E42" s="15" t="s">
        <v>32</v>
      </c>
      <c r="F42" s="14">
        <v>0</v>
      </c>
      <c r="G42" s="16">
        <v>730</v>
      </c>
      <c r="H42" s="18"/>
      <c r="I42" s="6"/>
      <c r="J42" s="6"/>
      <c r="K42" s="6"/>
      <c r="L42" s="6"/>
      <c r="M42" s="7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13" t="s">
        <v>50</v>
      </c>
      <c r="B43" s="13"/>
      <c r="C43" s="13"/>
      <c r="D43" s="14">
        <v>80000</v>
      </c>
      <c r="E43" s="15" t="s">
        <v>32</v>
      </c>
      <c r="F43" s="14">
        <v>80000</v>
      </c>
      <c r="G43" s="16">
        <v>89521</v>
      </c>
      <c r="H43" s="18"/>
      <c r="I43" s="6"/>
      <c r="J43" s="6"/>
      <c r="K43" s="6"/>
      <c r="L43" s="6"/>
      <c r="M43" s="7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5">
      <c r="A44" s="13" t="s">
        <v>51</v>
      </c>
      <c r="B44" s="13"/>
      <c r="C44" s="13"/>
      <c r="D44" s="14">
        <v>290000</v>
      </c>
      <c r="E44" s="15" t="s">
        <v>32</v>
      </c>
      <c r="F44" s="14">
        <v>290000</v>
      </c>
      <c r="G44" s="16">
        <v>199227.5</v>
      </c>
      <c r="H44" s="18"/>
      <c r="I44" s="6"/>
      <c r="J44" s="6"/>
      <c r="K44" s="6"/>
      <c r="L44" s="6"/>
      <c r="M44" s="7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5">
      <c r="A45" s="13" t="s">
        <v>52</v>
      </c>
      <c r="B45" s="13"/>
      <c r="C45" s="13"/>
      <c r="D45" s="14">
        <v>2000</v>
      </c>
      <c r="E45" s="15" t="s">
        <v>32</v>
      </c>
      <c r="F45" s="14">
        <v>2000</v>
      </c>
      <c r="G45" s="16">
        <v>0</v>
      </c>
      <c r="H45" s="18"/>
      <c r="I45" s="6"/>
      <c r="J45" s="6"/>
      <c r="K45" s="6"/>
      <c r="L45" s="6"/>
      <c r="M45" s="7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5">
      <c r="A46" s="13" t="s">
        <v>53</v>
      </c>
      <c r="B46" s="13"/>
      <c r="C46" s="13"/>
      <c r="D46" s="14">
        <v>16000</v>
      </c>
      <c r="E46" s="15" t="s">
        <v>32</v>
      </c>
      <c r="F46" s="14">
        <v>16000</v>
      </c>
      <c r="G46" s="16">
        <v>16274</v>
      </c>
      <c r="H46" s="18"/>
      <c r="I46" s="6"/>
      <c r="J46" s="6"/>
      <c r="K46" s="6"/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13" t="s">
        <v>54</v>
      </c>
      <c r="B47" s="13"/>
      <c r="C47" s="13"/>
      <c r="D47" s="14">
        <v>54000</v>
      </c>
      <c r="E47" s="15" t="s">
        <v>32</v>
      </c>
      <c r="F47" s="14">
        <v>54000</v>
      </c>
      <c r="G47" s="16">
        <v>60308</v>
      </c>
      <c r="H47" s="18"/>
      <c r="I47" s="6"/>
      <c r="J47" s="6"/>
      <c r="K47" s="6"/>
      <c r="L47" s="6"/>
      <c r="M47" s="7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25">
      <c r="A48" s="13" t="s">
        <v>55</v>
      </c>
      <c r="B48" s="13"/>
      <c r="C48" s="13"/>
      <c r="D48" s="14">
        <v>184000</v>
      </c>
      <c r="E48" s="15" t="s">
        <v>32</v>
      </c>
      <c r="F48" s="14">
        <v>184000</v>
      </c>
      <c r="G48" s="16">
        <v>192762.24000000002</v>
      </c>
      <c r="H48" s="18"/>
      <c r="I48" s="6"/>
      <c r="J48" s="6"/>
      <c r="K48" s="6"/>
      <c r="L48" s="6"/>
      <c r="M48" s="7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25">
      <c r="A49" s="13" t="s">
        <v>56</v>
      </c>
      <c r="B49" s="13"/>
      <c r="C49" s="13"/>
      <c r="D49" s="14">
        <v>5000</v>
      </c>
      <c r="E49" s="15" t="s">
        <v>32</v>
      </c>
      <c r="F49" s="14">
        <v>5000</v>
      </c>
      <c r="G49" s="16">
        <v>144</v>
      </c>
      <c r="H49" s="18"/>
      <c r="I49" s="6"/>
      <c r="J49" s="6"/>
      <c r="K49" s="6"/>
      <c r="L49" s="6"/>
      <c r="M49" s="7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25">
      <c r="A50" s="19" t="s">
        <v>57</v>
      </c>
      <c r="B50" s="19"/>
      <c r="C50" s="19"/>
      <c r="D50" s="20">
        <v>25748515</v>
      </c>
      <c r="E50" s="21">
        <f>SUM(E4:E49)</f>
        <v>4806000</v>
      </c>
      <c r="F50" s="20">
        <v>30554515</v>
      </c>
      <c r="G50" s="22">
        <f>SUM(G4:G49)</f>
        <v>20189353.039999999</v>
      </c>
      <c r="H50" s="18"/>
      <c r="I50" s="6"/>
      <c r="J50" s="6"/>
      <c r="K50" s="6"/>
      <c r="L50" s="6"/>
      <c r="M50" s="7"/>
      <c r="N50" s="6"/>
      <c r="O50" s="6"/>
      <c r="P50" s="6"/>
      <c r="Q50" s="6"/>
      <c r="R50" s="6"/>
      <c r="S50" s="6"/>
      <c r="T50" s="6"/>
      <c r="U50" s="6"/>
      <c r="V50" s="6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I62"/>
  <sheetViews>
    <sheetView tabSelected="1" topLeftCell="A28" workbookViewId="0">
      <selection activeCell="F54" sqref="F54"/>
    </sheetView>
  </sheetViews>
  <sheetFormatPr defaultRowHeight="15" x14ac:dyDescent="0.25"/>
  <cols>
    <col min="3" max="3" width="28" customWidth="1"/>
    <col min="4" max="4" width="12.7109375" customWidth="1"/>
    <col min="5" max="5" width="12" customWidth="1"/>
    <col min="6" max="6" width="13.5703125" customWidth="1"/>
    <col min="7" max="7" width="13.140625" customWidth="1"/>
  </cols>
  <sheetData>
    <row r="1" spans="1:9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27</v>
      </c>
      <c r="F1" s="3" t="s">
        <v>4</v>
      </c>
      <c r="G1" s="2" t="s">
        <v>5</v>
      </c>
    </row>
    <row r="2" spans="1:9" x14ac:dyDescent="0.25">
      <c r="A2" s="13" t="s">
        <v>58</v>
      </c>
      <c r="B2" s="13"/>
      <c r="C2" s="13"/>
      <c r="D2" s="14">
        <v>10000</v>
      </c>
      <c r="E2" s="15" t="s">
        <v>32</v>
      </c>
      <c r="F2" s="23">
        <v>10000</v>
      </c>
      <c r="G2" s="14">
        <v>0</v>
      </c>
      <c r="H2" s="24"/>
      <c r="I2" s="24"/>
    </row>
    <row r="3" spans="1:9" x14ac:dyDescent="0.25">
      <c r="A3" s="13" t="s">
        <v>59</v>
      </c>
      <c r="B3" s="13"/>
      <c r="C3" s="13"/>
      <c r="D3" s="14">
        <v>10500</v>
      </c>
      <c r="E3" s="15" t="s">
        <v>32</v>
      </c>
      <c r="F3" s="23">
        <v>10500</v>
      </c>
      <c r="G3" s="14">
        <v>10385.4</v>
      </c>
      <c r="H3" s="24"/>
      <c r="I3" s="24"/>
    </row>
    <row r="4" spans="1:9" x14ac:dyDescent="0.25">
      <c r="A4" s="13" t="s">
        <v>31</v>
      </c>
      <c r="B4" s="13"/>
      <c r="C4" s="13"/>
      <c r="D4" s="14">
        <v>160000</v>
      </c>
      <c r="E4" s="15">
        <v>60000</v>
      </c>
      <c r="F4" s="23">
        <v>220000</v>
      </c>
      <c r="G4" s="14">
        <v>154429.20000000001</v>
      </c>
      <c r="H4" s="24" t="s">
        <v>87</v>
      </c>
      <c r="I4" s="24"/>
    </row>
    <row r="5" spans="1:9" x14ac:dyDescent="0.25">
      <c r="A5" s="13" t="s">
        <v>60</v>
      </c>
      <c r="B5" s="13"/>
      <c r="C5" s="13"/>
      <c r="D5" s="14">
        <v>37000</v>
      </c>
      <c r="E5" s="15" t="s">
        <v>32</v>
      </c>
      <c r="F5" s="23">
        <v>37000</v>
      </c>
      <c r="G5" s="14">
        <v>8350</v>
      </c>
      <c r="H5" s="24"/>
      <c r="I5" s="24"/>
    </row>
    <row r="6" spans="1:9" x14ac:dyDescent="0.25">
      <c r="A6" s="13" t="s">
        <v>61</v>
      </c>
      <c r="B6" s="13"/>
      <c r="C6" s="13"/>
      <c r="D6" s="14">
        <v>2600000</v>
      </c>
      <c r="E6" s="15" t="s">
        <v>32</v>
      </c>
      <c r="F6" s="23">
        <v>2600000</v>
      </c>
      <c r="G6" s="14">
        <v>93925.38</v>
      </c>
      <c r="H6" s="24"/>
      <c r="I6" s="24"/>
    </row>
    <row r="7" spans="1:9" x14ac:dyDescent="0.25">
      <c r="A7" s="13" t="s">
        <v>62</v>
      </c>
      <c r="B7" s="13"/>
      <c r="C7" s="13"/>
      <c r="D7" s="14">
        <v>13492820</v>
      </c>
      <c r="E7" s="15" t="s">
        <v>32</v>
      </c>
      <c r="F7" s="23">
        <v>13492820</v>
      </c>
      <c r="G7" s="14">
        <v>1214234.2999999998</v>
      </c>
      <c r="H7" s="24"/>
      <c r="I7" s="24"/>
    </row>
    <row r="8" spans="1:9" x14ac:dyDescent="0.25">
      <c r="A8" s="13" t="s">
        <v>63</v>
      </c>
      <c r="B8" s="13"/>
      <c r="C8" s="13"/>
      <c r="D8" s="14">
        <v>15000</v>
      </c>
      <c r="E8" s="15" t="s">
        <v>32</v>
      </c>
      <c r="F8" s="23">
        <v>15000</v>
      </c>
      <c r="G8" s="14">
        <v>11793</v>
      </c>
      <c r="H8" s="24"/>
      <c r="I8" s="24"/>
    </row>
    <row r="9" spans="1:9" x14ac:dyDescent="0.25">
      <c r="A9" s="13" t="s">
        <v>64</v>
      </c>
      <c r="B9" s="13"/>
      <c r="C9" s="13"/>
      <c r="D9" s="14">
        <v>370000</v>
      </c>
      <c r="E9" s="15" t="s">
        <v>32</v>
      </c>
      <c r="F9" s="23">
        <v>370000</v>
      </c>
      <c r="G9" s="14">
        <v>208054</v>
      </c>
      <c r="H9" s="24"/>
      <c r="I9" s="24"/>
    </row>
    <row r="10" spans="1:9" x14ac:dyDescent="0.25">
      <c r="A10" s="13" t="s">
        <v>34</v>
      </c>
      <c r="B10" s="13"/>
      <c r="C10" s="13"/>
      <c r="D10" s="14">
        <v>684000</v>
      </c>
      <c r="E10" s="15" t="s">
        <v>32</v>
      </c>
      <c r="F10" s="23">
        <v>684000</v>
      </c>
      <c r="G10" s="14">
        <v>54729.42</v>
      </c>
      <c r="H10" s="24"/>
      <c r="I10" s="24"/>
    </row>
    <row r="11" spans="1:9" x14ac:dyDescent="0.25">
      <c r="A11" s="13" t="s">
        <v>35</v>
      </c>
      <c r="B11" s="13"/>
      <c r="C11" s="13"/>
      <c r="D11" s="14">
        <v>542000</v>
      </c>
      <c r="E11" s="15" t="s">
        <v>32</v>
      </c>
      <c r="F11" s="23">
        <v>542000</v>
      </c>
      <c r="G11" s="14">
        <v>3844.75</v>
      </c>
      <c r="H11" s="24"/>
      <c r="I11" s="24"/>
    </row>
    <row r="12" spans="1:9" x14ac:dyDescent="0.25">
      <c r="A12" s="13"/>
      <c r="B12" s="13" t="s">
        <v>65</v>
      </c>
      <c r="C12" s="13"/>
      <c r="D12" s="14">
        <v>1460000</v>
      </c>
      <c r="E12" s="15"/>
      <c r="F12" s="23">
        <v>1460000</v>
      </c>
      <c r="G12" s="14">
        <v>851662</v>
      </c>
      <c r="H12" s="24"/>
      <c r="I12" s="24"/>
    </row>
    <row r="13" spans="1:9" x14ac:dyDescent="0.25">
      <c r="A13" s="13" t="s">
        <v>66</v>
      </c>
      <c r="B13" s="13"/>
      <c r="C13" s="13"/>
      <c r="D13" s="14">
        <v>1517000</v>
      </c>
      <c r="E13" s="15" t="s">
        <v>32</v>
      </c>
      <c r="F13" s="23">
        <v>1517000</v>
      </c>
      <c r="G13" s="14">
        <v>885882.4</v>
      </c>
      <c r="H13" s="24"/>
      <c r="I13" s="24"/>
    </row>
    <row r="14" spans="1:9" x14ac:dyDescent="0.25">
      <c r="A14" s="13" t="s">
        <v>67</v>
      </c>
      <c r="B14" s="13"/>
      <c r="C14" s="13"/>
      <c r="D14" s="14">
        <v>6000</v>
      </c>
      <c r="E14" s="15" t="s">
        <v>32</v>
      </c>
      <c r="F14" s="23">
        <v>6000</v>
      </c>
      <c r="G14" s="14">
        <v>6000</v>
      </c>
      <c r="H14" s="24"/>
      <c r="I14" s="24"/>
    </row>
    <row r="15" spans="1:9" x14ac:dyDescent="0.25">
      <c r="A15" s="13" t="s">
        <v>36</v>
      </c>
      <c r="B15" s="13"/>
      <c r="C15" s="13"/>
      <c r="D15" s="14">
        <v>23000</v>
      </c>
      <c r="E15" s="15" t="s">
        <v>32</v>
      </c>
      <c r="F15" s="23">
        <v>23000</v>
      </c>
      <c r="G15" s="14">
        <v>16060.75</v>
      </c>
      <c r="H15" s="24"/>
      <c r="I15" s="24"/>
    </row>
    <row r="16" spans="1:9" x14ac:dyDescent="0.25">
      <c r="A16" s="13" t="s">
        <v>37</v>
      </c>
      <c r="B16" s="13"/>
      <c r="C16" s="13"/>
      <c r="D16" s="14">
        <v>14600</v>
      </c>
      <c r="E16" s="15" t="s">
        <v>32</v>
      </c>
      <c r="F16" s="23">
        <v>14600</v>
      </c>
      <c r="G16" s="14">
        <v>6244</v>
      </c>
      <c r="H16" s="24"/>
      <c r="I16" s="24"/>
    </row>
    <row r="17" spans="1:9" x14ac:dyDescent="0.25">
      <c r="A17" s="13" t="s">
        <v>38</v>
      </c>
      <c r="B17" s="13"/>
      <c r="C17" s="13"/>
      <c r="D17" s="14">
        <v>55000</v>
      </c>
      <c r="E17" s="15" t="s">
        <v>32</v>
      </c>
      <c r="F17" s="23">
        <v>55000</v>
      </c>
      <c r="G17" s="14">
        <v>36372.22</v>
      </c>
      <c r="H17" s="24"/>
      <c r="I17" s="24"/>
    </row>
    <row r="18" spans="1:9" x14ac:dyDescent="0.25">
      <c r="A18" s="13" t="s">
        <v>39</v>
      </c>
      <c r="B18" s="13"/>
      <c r="C18" s="13"/>
      <c r="D18" s="14">
        <v>514520</v>
      </c>
      <c r="E18" s="15" t="s">
        <v>32</v>
      </c>
      <c r="F18" s="23">
        <v>514520</v>
      </c>
      <c r="G18" s="14">
        <v>44312.5</v>
      </c>
      <c r="H18" s="24"/>
      <c r="I18" s="24"/>
    </row>
    <row r="19" spans="1:9" x14ac:dyDescent="0.25">
      <c r="A19" s="13" t="s">
        <v>40</v>
      </c>
      <c r="B19" s="13"/>
      <c r="C19" s="13"/>
      <c r="D19" s="14">
        <v>23000</v>
      </c>
      <c r="E19" s="15" t="s">
        <v>32</v>
      </c>
      <c r="F19" s="23">
        <v>23000</v>
      </c>
      <c r="G19" s="14">
        <v>14325.41</v>
      </c>
      <c r="H19" s="24"/>
      <c r="I19" s="24"/>
    </row>
    <row r="20" spans="1:9" x14ac:dyDescent="0.25">
      <c r="A20" s="13" t="s">
        <v>41</v>
      </c>
      <c r="B20" s="13"/>
      <c r="C20" s="13"/>
      <c r="D20" s="14">
        <v>243500</v>
      </c>
      <c r="E20" s="15" t="s">
        <v>32</v>
      </c>
      <c r="F20" s="23">
        <v>243500</v>
      </c>
      <c r="G20" s="14">
        <v>123367.79999999999</v>
      </c>
      <c r="H20" s="24"/>
      <c r="I20" s="24"/>
    </row>
    <row r="21" spans="1:9" x14ac:dyDescent="0.25">
      <c r="A21" s="13" t="s">
        <v>68</v>
      </c>
      <c r="B21" s="13"/>
      <c r="C21" s="13"/>
      <c r="D21" s="14">
        <v>20000</v>
      </c>
      <c r="E21" s="15" t="s">
        <v>32</v>
      </c>
      <c r="F21" s="23">
        <v>20000</v>
      </c>
      <c r="G21" s="14">
        <v>0</v>
      </c>
      <c r="H21" s="24"/>
      <c r="I21" s="24"/>
    </row>
    <row r="22" spans="1:9" x14ac:dyDescent="0.25">
      <c r="A22" s="13" t="s">
        <v>69</v>
      </c>
      <c r="B22" s="13"/>
      <c r="C22" s="13"/>
      <c r="D22" s="14">
        <v>32000</v>
      </c>
      <c r="E22" s="15" t="s">
        <v>32</v>
      </c>
      <c r="F22" s="23">
        <v>32000</v>
      </c>
      <c r="G22" s="14">
        <v>19364</v>
      </c>
      <c r="H22" s="24"/>
      <c r="I22" s="24"/>
    </row>
    <row r="23" spans="1:9" x14ac:dyDescent="0.25">
      <c r="A23" s="13" t="s">
        <v>42</v>
      </c>
      <c r="B23" s="13"/>
      <c r="C23" s="13"/>
      <c r="D23" s="14">
        <v>23598500</v>
      </c>
      <c r="E23" s="15" t="s">
        <v>32</v>
      </c>
      <c r="F23" s="23">
        <v>23598500</v>
      </c>
      <c r="G23" s="14">
        <v>607599</v>
      </c>
      <c r="H23" s="24"/>
      <c r="I23" s="24"/>
    </row>
    <row r="24" spans="1:9" x14ac:dyDescent="0.25">
      <c r="A24" s="13" t="s">
        <v>43</v>
      </c>
      <c r="B24" s="13"/>
      <c r="C24" s="13"/>
      <c r="D24" s="14">
        <v>384000</v>
      </c>
      <c r="E24" s="15" t="s">
        <v>32</v>
      </c>
      <c r="F24" s="23">
        <v>384000</v>
      </c>
      <c r="G24" s="14">
        <v>230316.22000000003</v>
      </c>
      <c r="H24" s="24"/>
      <c r="I24" s="24"/>
    </row>
    <row r="25" spans="1:9" x14ac:dyDescent="0.25">
      <c r="A25" s="13" t="s">
        <v>70</v>
      </c>
      <c r="B25" s="13"/>
      <c r="C25" s="13"/>
      <c r="D25" s="14">
        <v>9100</v>
      </c>
      <c r="E25" s="15" t="s">
        <v>32</v>
      </c>
      <c r="F25" s="23">
        <v>9100</v>
      </c>
      <c r="G25" s="14">
        <v>9100</v>
      </c>
      <c r="H25" s="24"/>
      <c r="I25" s="24"/>
    </row>
    <row r="26" spans="1:9" x14ac:dyDescent="0.25">
      <c r="A26" s="13" t="s">
        <v>71</v>
      </c>
      <c r="B26" s="13"/>
      <c r="C26" s="13"/>
      <c r="D26" s="14">
        <v>453000</v>
      </c>
      <c r="E26" s="15" t="s">
        <v>32</v>
      </c>
      <c r="F26" s="23">
        <v>453000</v>
      </c>
      <c r="G26" s="14">
        <v>97810</v>
      </c>
      <c r="H26" s="24"/>
      <c r="I26" s="24"/>
    </row>
    <row r="27" spans="1:9" x14ac:dyDescent="0.25">
      <c r="A27" s="13" t="s">
        <v>72</v>
      </c>
      <c r="B27" s="13"/>
      <c r="C27" s="13"/>
      <c r="D27" s="14">
        <v>12000</v>
      </c>
      <c r="E27" s="15" t="s">
        <v>32</v>
      </c>
      <c r="F27" s="23">
        <v>12000</v>
      </c>
      <c r="G27" s="14">
        <v>12000</v>
      </c>
      <c r="H27" s="24"/>
      <c r="I27" s="24"/>
    </row>
    <row r="28" spans="1:9" x14ac:dyDescent="0.25">
      <c r="A28" s="13" t="s">
        <v>73</v>
      </c>
      <c r="B28" s="13"/>
      <c r="C28" s="13"/>
      <c r="D28" s="14">
        <v>2400</v>
      </c>
      <c r="E28" s="15" t="s">
        <v>32</v>
      </c>
      <c r="F28" s="23">
        <v>2400</v>
      </c>
      <c r="G28" s="14">
        <v>2400</v>
      </c>
      <c r="H28" s="24"/>
      <c r="I28" s="24"/>
    </row>
    <row r="29" spans="1:9" x14ac:dyDescent="0.25">
      <c r="A29" s="13" t="s">
        <v>44</v>
      </c>
      <c r="B29" s="13"/>
      <c r="C29" s="13"/>
      <c r="D29" s="14">
        <v>160000</v>
      </c>
      <c r="E29" s="15" t="s">
        <v>32</v>
      </c>
      <c r="F29" s="23">
        <v>160000</v>
      </c>
      <c r="G29" s="14">
        <v>48784.29</v>
      </c>
      <c r="H29" s="24"/>
      <c r="I29" s="24"/>
    </row>
    <row r="30" spans="1:9" x14ac:dyDescent="0.25">
      <c r="A30" s="13" t="s">
        <v>45</v>
      </c>
      <c r="B30" s="13"/>
      <c r="C30" s="13"/>
      <c r="D30" s="14">
        <v>50000</v>
      </c>
      <c r="E30" s="15" t="s">
        <v>32</v>
      </c>
      <c r="F30" s="23">
        <v>50000</v>
      </c>
      <c r="G30" s="14">
        <v>-1414.48</v>
      </c>
      <c r="H30" s="24"/>
      <c r="I30" s="24"/>
    </row>
    <row r="31" spans="1:9" x14ac:dyDescent="0.25">
      <c r="A31" s="13" t="s">
        <v>74</v>
      </c>
      <c r="B31" s="13"/>
      <c r="C31" s="13"/>
      <c r="D31" s="14">
        <v>387350</v>
      </c>
      <c r="E31" s="15" t="s">
        <v>32</v>
      </c>
      <c r="F31" s="23">
        <v>387350</v>
      </c>
      <c r="G31" s="14">
        <v>252947.00000000003</v>
      </c>
      <c r="H31" s="24"/>
      <c r="I31" s="24"/>
    </row>
    <row r="32" spans="1:9" x14ac:dyDescent="0.25">
      <c r="A32" s="13" t="s">
        <v>46</v>
      </c>
      <c r="B32" s="13"/>
      <c r="C32" s="13"/>
      <c r="D32" s="14">
        <v>95000</v>
      </c>
      <c r="E32" s="15" t="s">
        <v>32</v>
      </c>
      <c r="F32" s="23">
        <v>95000</v>
      </c>
      <c r="G32" s="14">
        <v>52801.66</v>
      </c>
      <c r="H32" s="24"/>
      <c r="I32" s="24"/>
    </row>
    <row r="33" spans="1:9" x14ac:dyDescent="0.25">
      <c r="A33" s="13" t="s">
        <v>75</v>
      </c>
      <c r="B33" s="13"/>
      <c r="C33" s="13"/>
      <c r="D33" s="14">
        <v>100000</v>
      </c>
      <c r="E33" s="15">
        <v>52000</v>
      </c>
      <c r="F33" s="23">
        <f>SUM(D33:E33)</f>
        <v>152000</v>
      </c>
      <c r="G33" s="14">
        <v>0</v>
      </c>
      <c r="H33" s="24"/>
      <c r="I33" s="24"/>
    </row>
    <row r="34" spans="1:9" x14ac:dyDescent="0.25">
      <c r="A34" s="25" t="s">
        <v>91</v>
      </c>
      <c r="B34" s="25"/>
      <c r="C34" s="25"/>
      <c r="D34" s="14">
        <v>0</v>
      </c>
      <c r="E34" s="15">
        <v>4780000</v>
      </c>
      <c r="F34" s="23">
        <v>4780000</v>
      </c>
      <c r="G34" s="14">
        <v>0</v>
      </c>
      <c r="H34" s="24" t="s">
        <v>88</v>
      </c>
      <c r="I34" s="24"/>
    </row>
    <row r="35" spans="1:9" x14ac:dyDescent="0.25">
      <c r="A35" s="13" t="s">
        <v>49</v>
      </c>
      <c r="B35" s="13"/>
      <c r="C35" s="13"/>
      <c r="D35" s="14">
        <v>20000</v>
      </c>
      <c r="E35" s="15" t="s">
        <v>32</v>
      </c>
      <c r="F35" s="23">
        <v>20000</v>
      </c>
      <c r="G35" s="14">
        <v>12646.91</v>
      </c>
      <c r="H35" s="24"/>
      <c r="I35" s="24"/>
    </row>
    <row r="36" spans="1:9" x14ac:dyDescent="0.25">
      <c r="A36" s="13" t="s">
        <v>50</v>
      </c>
      <c r="B36" s="13"/>
      <c r="C36" s="13"/>
      <c r="D36" s="14">
        <v>1102000</v>
      </c>
      <c r="E36" s="15" t="s">
        <v>32</v>
      </c>
      <c r="F36" s="23">
        <v>1102000</v>
      </c>
      <c r="G36" s="14">
        <v>664451.18999999983</v>
      </c>
      <c r="H36" s="24"/>
      <c r="I36" s="24"/>
    </row>
    <row r="37" spans="1:9" x14ac:dyDescent="0.25">
      <c r="A37" s="13" t="s">
        <v>76</v>
      </c>
      <c r="B37" s="13"/>
      <c r="C37" s="13"/>
      <c r="D37" s="14">
        <v>100000</v>
      </c>
      <c r="E37" s="15" t="s">
        <v>32</v>
      </c>
      <c r="F37" s="23">
        <v>100000</v>
      </c>
      <c r="G37" s="14">
        <v>66919.42</v>
      </c>
      <c r="H37" s="24"/>
      <c r="I37" s="24"/>
    </row>
    <row r="38" spans="1:9" x14ac:dyDescent="0.25">
      <c r="A38" s="13" t="s">
        <v>52</v>
      </c>
      <c r="B38" s="13"/>
      <c r="C38" s="13"/>
      <c r="D38" s="14">
        <v>9624055</v>
      </c>
      <c r="E38" s="15">
        <v>22000</v>
      </c>
      <c r="F38" s="23">
        <f>SUM(D38:E38)</f>
        <v>9646055</v>
      </c>
      <c r="G38" s="14">
        <v>6526665.4600000009</v>
      </c>
      <c r="H38" s="24" t="s">
        <v>100</v>
      </c>
      <c r="I38" s="24"/>
    </row>
    <row r="39" spans="1:9" x14ac:dyDescent="0.25">
      <c r="A39" s="13" t="s">
        <v>53</v>
      </c>
      <c r="B39" s="13"/>
      <c r="C39" s="13"/>
      <c r="D39" s="14">
        <v>2650500</v>
      </c>
      <c r="E39" s="15" t="s">
        <v>32</v>
      </c>
      <c r="F39" s="23">
        <v>2650500</v>
      </c>
      <c r="G39" s="14">
        <v>1498193.2299999997</v>
      </c>
      <c r="H39" s="24"/>
      <c r="I39" s="24"/>
    </row>
    <row r="40" spans="1:9" x14ac:dyDescent="0.25">
      <c r="A40" s="13" t="s">
        <v>77</v>
      </c>
      <c r="B40" s="13"/>
      <c r="C40" s="13"/>
      <c r="D40" s="14">
        <v>25500</v>
      </c>
      <c r="E40" s="15" t="s">
        <v>32</v>
      </c>
      <c r="F40" s="23">
        <v>25500</v>
      </c>
      <c r="G40" s="14">
        <v>3387.9799999999996</v>
      </c>
      <c r="H40" s="24"/>
      <c r="I40" s="24"/>
    </row>
    <row r="41" spans="1:9" x14ac:dyDescent="0.25">
      <c r="A41" s="13" t="s">
        <v>78</v>
      </c>
      <c r="B41" s="13"/>
      <c r="C41" s="13"/>
      <c r="D41" s="14">
        <v>1000</v>
      </c>
      <c r="E41" s="15" t="s">
        <v>32</v>
      </c>
      <c r="F41" s="23">
        <v>1000</v>
      </c>
      <c r="G41" s="14">
        <v>0</v>
      </c>
      <c r="H41" s="24"/>
      <c r="I41" s="24"/>
    </row>
    <row r="42" spans="1:9" x14ac:dyDescent="0.25">
      <c r="A42" s="13" t="s">
        <v>79</v>
      </c>
      <c r="B42" s="13"/>
      <c r="C42" s="13"/>
      <c r="D42" s="14">
        <v>12000</v>
      </c>
      <c r="E42" s="15" t="s">
        <v>32</v>
      </c>
      <c r="F42" s="23">
        <v>12000</v>
      </c>
      <c r="G42" s="14">
        <v>12000</v>
      </c>
      <c r="H42" s="24"/>
      <c r="I42" s="24"/>
    </row>
    <row r="43" spans="1:9" x14ac:dyDescent="0.25">
      <c r="A43" s="13" t="s">
        <v>80</v>
      </c>
      <c r="B43" s="13"/>
      <c r="C43" s="13"/>
      <c r="D43" s="14">
        <v>4500</v>
      </c>
      <c r="E43" s="15">
        <v>6000</v>
      </c>
      <c r="F43" s="23">
        <v>10500</v>
      </c>
      <c r="G43" s="14">
        <v>4500</v>
      </c>
      <c r="H43" s="24" t="s">
        <v>89</v>
      </c>
      <c r="I43" s="24"/>
    </row>
    <row r="44" spans="1:9" x14ac:dyDescent="0.25">
      <c r="A44" s="13" t="s">
        <v>92</v>
      </c>
      <c r="B44" s="13"/>
      <c r="C44" s="13"/>
      <c r="D44" s="14">
        <v>142000</v>
      </c>
      <c r="E44" s="15" t="s">
        <v>32</v>
      </c>
      <c r="F44" s="23">
        <v>142000</v>
      </c>
      <c r="G44" s="14">
        <v>134547</v>
      </c>
      <c r="H44" s="24"/>
      <c r="I44" s="24"/>
    </row>
    <row r="45" spans="1:9" x14ac:dyDescent="0.25">
      <c r="A45" s="13" t="s">
        <v>81</v>
      </c>
      <c r="B45" s="13"/>
      <c r="C45" s="13"/>
      <c r="D45" s="14">
        <v>2200000</v>
      </c>
      <c r="E45" s="15">
        <v>60000</v>
      </c>
      <c r="F45" s="23">
        <v>2260000</v>
      </c>
      <c r="G45" s="14">
        <v>89641.09</v>
      </c>
      <c r="H45" s="24" t="s">
        <v>90</v>
      </c>
      <c r="I45" s="24"/>
    </row>
    <row r="46" spans="1:9" x14ac:dyDescent="0.25">
      <c r="A46" s="13" t="s">
        <v>82</v>
      </c>
      <c r="B46" s="13"/>
      <c r="C46" s="13"/>
      <c r="D46" s="14">
        <v>1550000</v>
      </c>
      <c r="E46" s="15" t="s">
        <v>32</v>
      </c>
      <c r="F46" s="23">
        <v>1550000</v>
      </c>
      <c r="G46" s="14">
        <v>887054.58</v>
      </c>
      <c r="H46" s="24"/>
      <c r="I46" s="24"/>
    </row>
    <row r="47" spans="1:9" x14ac:dyDescent="0.25">
      <c r="A47" s="13" t="s">
        <v>54</v>
      </c>
      <c r="B47" s="13"/>
      <c r="C47" s="13"/>
      <c r="D47" s="14">
        <v>2095000</v>
      </c>
      <c r="E47" s="15" t="s">
        <v>32</v>
      </c>
      <c r="F47" s="23">
        <v>2095000</v>
      </c>
      <c r="G47" s="14">
        <v>1114978.07</v>
      </c>
      <c r="H47" s="24"/>
      <c r="I47" s="24"/>
    </row>
    <row r="48" spans="1:9" x14ac:dyDescent="0.25">
      <c r="A48" s="13" t="s">
        <v>55</v>
      </c>
      <c r="B48" s="13"/>
      <c r="C48" s="13"/>
      <c r="D48" s="14">
        <v>15000</v>
      </c>
      <c r="E48" s="15" t="s">
        <v>32</v>
      </c>
      <c r="F48" s="23">
        <v>15000</v>
      </c>
      <c r="G48" s="14">
        <v>8759.3000000000011</v>
      </c>
      <c r="H48" s="24"/>
      <c r="I48" s="24"/>
    </row>
    <row r="49" spans="1:9" x14ac:dyDescent="0.25">
      <c r="A49" s="13" t="s">
        <v>83</v>
      </c>
      <c r="B49" s="13"/>
      <c r="C49" s="13"/>
      <c r="D49" s="14">
        <v>100000</v>
      </c>
      <c r="E49" s="15" t="s">
        <v>32</v>
      </c>
      <c r="F49" s="23">
        <v>100000</v>
      </c>
      <c r="G49" s="14">
        <v>35812</v>
      </c>
      <c r="H49" s="24"/>
      <c r="I49" s="24"/>
    </row>
    <row r="50" spans="1:9" x14ac:dyDescent="0.25">
      <c r="A50" s="13" t="s">
        <v>84</v>
      </c>
      <c r="B50" s="13"/>
      <c r="C50" s="13"/>
      <c r="D50" s="14">
        <v>265840</v>
      </c>
      <c r="E50" s="15" t="s">
        <v>32</v>
      </c>
      <c r="F50" s="23">
        <v>265840</v>
      </c>
      <c r="G50" s="14">
        <v>243359</v>
      </c>
      <c r="H50" s="24"/>
      <c r="I50" s="24"/>
    </row>
    <row r="51" spans="1:9" x14ac:dyDescent="0.25">
      <c r="A51" s="13" t="s">
        <v>85</v>
      </c>
      <c r="B51" s="13"/>
      <c r="C51" s="13"/>
      <c r="D51" s="14">
        <v>514</v>
      </c>
      <c r="E51" s="15" t="s">
        <v>32</v>
      </c>
      <c r="F51" s="23">
        <v>514</v>
      </c>
      <c r="G51" s="14">
        <v>513.22</v>
      </c>
      <c r="H51" s="24"/>
      <c r="I51" s="24"/>
    </row>
    <row r="52" spans="1:9" x14ac:dyDescent="0.25">
      <c r="A52" s="13"/>
      <c r="B52" s="13" t="s">
        <v>86</v>
      </c>
      <c r="C52" s="13"/>
      <c r="D52" s="14">
        <v>2421316</v>
      </c>
      <c r="E52" s="15">
        <v>-174000</v>
      </c>
      <c r="F52" s="23">
        <f>SUM(D52:E52)</f>
        <v>2247316</v>
      </c>
      <c r="G52" s="14">
        <v>0</v>
      </c>
      <c r="H52" s="24"/>
      <c r="I52" s="24"/>
    </row>
    <row r="53" spans="1:9" x14ac:dyDescent="0.25">
      <c r="A53" s="13" t="s">
        <v>56</v>
      </c>
      <c r="B53" s="13"/>
      <c r="C53" s="13"/>
      <c r="D53" s="14">
        <v>2726316</v>
      </c>
      <c r="E53" s="15">
        <v>-174000</v>
      </c>
      <c r="F53" s="23">
        <f>SUM(D53:E53)</f>
        <v>2552316</v>
      </c>
      <c r="G53" s="14">
        <v>205610</v>
      </c>
      <c r="H53" s="24"/>
      <c r="I53" s="24"/>
    </row>
    <row r="54" spans="1:9" x14ac:dyDescent="0.25">
      <c r="A54" s="19" t="s">
        <v>57</v>
      </c>
      <c r="B54" s="19"/>
      <c r="C54" s="19"/>
      <c r="D54" s="21">
        <f>SUM(D2:D53)-D52-D12</f>
        <v>68255515</v>
      </c>
      <c r="E54" s="21">
        <f>SUM(E2:E53)-E52</f>
        <v>4806000</v>
      </c>
      <c r="F54" s="21">
        <f>SUM(F2:F53)-F52-F12</f>
        <v>73061515</v>
      </c>
      <c r="G54" s="20">
        <f>SUM(G2:G53)-G12</f>
        <v>15733056.670000002</v>
      </c>
      <c r="H54" s="24"/>
      <c r="I54" s="24"/>
    </row>
    <row r="55" spans="1:9" x14ac:dyDescent="0.25">
      <c r="A55" s="24"/>
      <c r="B55" s="24"/>
      <c r="C55" s="24"/>
      <c r="D55" s="24"/>
      <c r="E55" s="24"/>
      <c r="F55" s="24"/>
      <c r="G55" s="24"/>
      <c r="H55" s="24"/>
      <c r="I55" s="24"/>
    </row>
    <row r="56" spans="1:9" x14ac:dyDescent="0.25">
      <c r="A56" s="19" t="s">
        <v>93</v>
      </c>
      <c r="B56" s="26"/>
      <c r="C56" s="24"/>
      <c r="D56" s="24"/>
      <c r="E56" s="24"/>
      <c r="F56" s="24"/>
      <c r="G56" s="24"/>
      <c r="H56" s="24"/>
      <c r="I56" s="24"/>
    </row>
    <row r="57" spans="1:9" x14ac:dyDescent="0.25">
      <c r="A57" s="24"/>
      <c r="B57" s="24"/>
      <c r="C57" s="24" t="s">
        <v>94</v>
      </c>
      <c r="D57" s="27">
        <v>43509000</v>
      </c>
      <c r="E57" s="24"/>
      <c r="F57" s="27"/>
      <c r="G57" s="27">
        <f>SUM(D57:F57)</f>
        <v>43509000</v>
      </c>
      <c r="H57" s="24"/>
      <c r="I57" s="24"/>
    </row>
    <row r="58" spans="1:9" x14ac:dyDescent="0.25">
      <c r="A58" s="24"/>
      <c r="B58" s="24"/>
      <c r="C58" s="24" t="s">
        <v>95</v>
      </c>
      <c r="D58" s="27">
        <v>-1002000</v>
      </c>
      <c r="E58" s="24"/>
      <c r="F58" s="27"/>
      <c r="G58" s="27">
        <f t="shared" ref="G58:G59" si="0">SUM(D58:F58)</f>
        <v>-1002000</v>
      </c>
      <c r="H58" s="24"/>
      <c r="I58" s="24"/>
    </row>
    <row r="59" spans="1:9" x14ac:dyDescent="0.25">
      <c r="A59" s="24"/>
      <c r="B59" s="24"/>
      <c r="C59" s="24" t="s">
        <v>96</v>
      </c>
      <c r="D59" s="27">
        <f>SUM(D57:D58)</f>
        <v>42507000</v>
      </c>
      <c r="E59" s="24"/>
      <c r="F59" s="27"/>
      <c r="G59" s="27">
        <f t="shared" si="0"/>
        <v>42507000</v>
      </c>
      <c r="H59" s="24"/>
      <c r="I59" s="24"/>
    </row>
    <row r="60" spans="1:9" x14ac:dyDescent="0.25">
      <c r="A60" s="24"/>
      <c r="B60" s="24"/>
      <c r="C60" s="24"/>
      <c r="D60" s="24"/>
      <c r="E60" s="24"/>
      <c r="F60" s="24"/>
      <c r="G60" s="24"/>
      <c r="H60" s="24"/>
      <c r="I60" s="24"/>
    </row>
    <row r="61" spans="1:9" x14ac:dyDescent="0.25">
      <c r="A61" s="24"/>
      <c r="B61" s="24"/>
      <c r="C61" s="24" t="s">
        <v>97</v>
      </c>
      <c r="D61" s="28">
        <v>44061</v>
      </c>
      <c r="E61" s="24"/>
      <c r="F61" s="24"/>
      <c r="G61" s="24"/>
      <c r="H61" s="24"/>
      <c r="I61" s="24"/>
    </row>
    <row r="62" spans="1:9" x14ac:dyDescent="0.25">
      <c r="A62" s="24"/>
      <c r="B62" s="24"/>
      <c r="C62" s="24"/>
      <c r="D62" s="24"/>
      <c r="E62" s="24"/>
      <c r="F62" s="24"/>
      <c r="G62" s="24"/>
      <c r="H62" s="24"/>
      <c r="I62" s="24"/>
    </row>
  </sheetData>
  <pageMargins left="0.7" right="0.7" top="0.78740157499999996" bottom="0.78740157499999996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2020-08-19T07:41:04Z</cp:lastPrinted>
  <dcterms:created xsi:type="dcterms:W3CDTF">2016-04-24T07:59:01Z</dcterms:created>
  <dcterms:modified xsi:type="dcterms:W3CDTF">2020-08-20T08:59:26Z</dcterms:modified>
</cp:coreProperties>
</file>