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7" i="2" l="1"/>
  <c r="F58" i="2"/>
  <c r="F56" i="2"/>
  <c r="D58" i="2"/>
  <c r="G53" i="2"/>
  <c r="F53" i="2"/>
  <c r="E53" i="2"/>
  <c r="F42" i="2"/>
  <c r="F43" i="2"/>
  <c r="F44" i="2"/>
  <c r="F45" i="2"/>
  <c r="F46" i="2"/>
  <c r="F47" i="2"/>
  <c r="F48" i="2"/>
  <c r="F49" i="2"/>
  <c r="F50" i="2"/>
  <c r="F51" i="2"/>
  <c r="F5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2" i="2"/>
  <c r="E42" i="4"/>
  <c r="E43" i="4"/>
  <c r="E44" i="4"/>
  <c r="E45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" i="4"/>
  <c r="E46" i="4" s="1"/>
  <c r="F46" i="4"/>
  <c r="D46" i="4"/>
</calcChain>
</file>

<file path=xl/sharedStrings.xml><?xml version="1.0" encoding="utf-8"?>
<sst xmlns="http://schemas.openxmlformats.org/spreadsheetml/2006/main" count="190" uniqueCount="95">
  <si>
    <t>PARAGRAF</t>
  </si>
  <si>
    <t>POLOŽKA</t>
  </si>
  <si>
    <t>POZNÁMKA</t>
  </si>
  <si>
    <t>ROZPOČTOVÁNO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</si>
  <si>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</si>
  <si>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</si>
  <si>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</si>
  <si>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</si>
  <si>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</si>
  <si>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</si>
  <si>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</si>
  <si>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</si>
  <si>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</si>
  <si>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</si>
  <si>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</si>
  <si>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</si>
  <si>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>změna ROZP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</si>
  <si>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</si>
  <si>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</si>
  <si>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</si>
  <si>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</si>
  <si>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</si>
  <si>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</si>
  <si>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4232  Investiční přij.transf.od mezinárodních institucí Celkem</t>
  </si>
  <si>
    <t>lesní technika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</si>
  <si>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</si>
  <si>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</si>
  <si>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</si>
  <si>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</si>
  <si>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</si>
  <si>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</si>
  <si>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</si>
  <si>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</si>
  <si>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</si>
  <si>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</si>
  <si>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</si>
  <si>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</si>
  <si>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</si>
  <si>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</si>
  <si>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</si>
  <si>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</si>
  <si>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</si>
  <si>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</si>
  <si>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>exekuce Spusta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</si>
  <si>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</si>
  <si>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</si>
  <si>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</si>
  <si>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</si>
  <si>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</si>
  <si>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</si>
  <si>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</si>
  <si>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</si>
  <si>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</si>
  <si>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</si>
  <si>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</si>
  <si>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>5barva na odpočívadla, 5nové lavičky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</si>
  <si>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</si>
  <si>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</si>
  <si>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</si>
  <si>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</si>
  <si>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</si>
  <si>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</si>
  <si>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</si>
  <si>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</si>
  <si>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</si>
  <si>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3421  Využití volného času dětí a mládeže Celkem</t>
  </si>
  <si>
    <t xml:space="preserve">  3429  Ostatní zájmová činnost a rekreace Celkem</t>
  </si>
  <si>
    <t xml:space="preserve">  3539  Ostatní zdravotnická zaříz.a služby pro zdravot. Celkem</t>
  </si>
  <si>
    <t xml:space="preserve">  3543  Pomoc zdravotně postiženým a chronicky nemocným Celkem</t>
  </si>
  <si>
    <t xml:space="preserve">  3631  Veřejné osvětlení Celkem</t>
  </si>
  <si>
    <t xml:space="preserve">  3635  Územní plánování Celkem</t>
  </si>
  <si>
    <t xml:space="preserve">  3721  Sběr a svoz nebezpečných odpadů Celkem</t>
  </si>
  <si>
    <t xml:space="preserve">  3723  Sběr a svoz ost.odpadů (jiných než nebez.a komun.) Celkem</t>
  </si>
  <si>
    <t xml:space="preserve">  3749  Ostatní činnosti k ochraně přírody a krajiny Celkem</t>
  </si>
  <si>
    <t xml:space="preserve">  4345  Centra sociálnně rehabilitačních služeb Celkem</t>
  </si>
  <si>
    <t xml:space="preserve">  4350  Domovy pro seniory Celkem</t>
  </si>
  <si>
    <t xml:space="preserve">  4356  Denní stacionáře a centra denních služeb Celkem</t>
  </si>
  <si>
    <t>#N/A Celkem</t>
  </si>
  <si>
    <t xml:space="preserve">  5512  Požární ochrana - dobrovolná část Celkem</t>
  </si>
  <si>
    <t xml:space="preserve">  6112  Zastupitelstva obcí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</si>
  <si>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</si>
  <si>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</si>
  <si>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</si>
  <si>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</si>
  <si>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prodej pozemků</t>
  </si>
  <si>
    <t>ROZPOČET PO ZMĚNĚ</t>
  </si>
  <si>
    <t>rozpočet po změně</t>
  </si>
  <si>
    <t>PS účtů k 1.1.</t>
  </si>
  <si>
    <t>Celkem</t>
  </si>
  <si>
    <t>Schváleno:</t>
  </si>
  <si>
    <t>FINANCOVÁNÍ:</t>
  </si>
  <si>
    <t>OBEC METYLOVICE</t>
  </si>
  <si>
    <t>RO č. 6</t>
  </si>
  <si>
    <t>splátky půjčky</t>
  </si>
  <si>
    <t>velkopr. Stany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</si>
</sst>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1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0" fontId="7" fillId="0" borderId="1" xfId="1" applyFont="1" applyFill="1" applyBorder="1" applyAlignment="1" applyProtection="1">
      <alignment shrinkToFit="1"/>
      <protection locked="0"/>
    </xf>
    <xf numFmtId="0" fontId="0" fillId="0" borderId="1" xfId="0" applyBorder="1"/>
    <xf numFmtId="0" fontId="6" fillId="0" borderId="1" xfId="0" applyFont="1" applyBorder="1"/>
    <xf numFmtId="4" fontId="0" fillId="0" borderId="1" xfId="0" applyNumberFormat="1" applyBorder="1"/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14" fontId="0" fillId="0" borderId="1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A22" workbookViewId="0">
      <selection activeCell="B49" sqref="B49"/>
    </sheetView>
  </sheetViews>
  <sheetFormatPr defaultRowHeight="15" x14ac:dyDescent="0.25"/>
  <cols>
    <col min="1" max="1" width="16" customWidth="1"/>
    <col min="2" max="2" width="50.28515625" customWidth="1"/>
    <col min="3" max="3" width="13.140625" customWidth="1"/>
    <col min="4" max="5" width="12" customWidth="1"/>
    <col min="6" max="6" width="13.5703125" customWidth="1"/>
    <col min="7" max="7" width="15.85546875" customWidth="1"/>
    <col min="12" max="12" width="9.140625" style="1"/>
  </cols>
  <sheetData>
    <row r="1" spans="1:12" x14ac:dyDescent="0.25">
      <c r="B1" t="s">
        <v>91</v>
      </c>
      <c r="C1" t="s">
        <v>92</v>
      </c>
    </row>
    <row r="3" spans="1:12" ht="15.75" x14ac:dyDescent="0.25">
      <c r="A3" s="4" t="s">
        <v>0</v>
      </c>
      <c r="B3" s="5" t="s">
        <v>1</v>
      </c>
      <c r="C3" s="5" t="s">
        <v>3</v>
      </c>
      <c r="D3" s="6" t="s">
        <v>16</v>
      </c>
      <c r="E3" s="6" t="s">
        <v>85</v>
      </c>
      <c r="F3" s="5" t="s">
        <v>4</v>
      </c>
      <c r="G3" s="7" t="s">
        <v>2</v>
      </c>
      <c r="L3"/>
    </row>
    <row r="4" spans="1:12" x14ac:dyDescent="0.25">
      <c r="A4" s="8"/>
      <c r="B4" s="8" t="s">
        <v>5</v>
      </c>
      <c r="C4" s="9">
        <v>5500000</v>
      </c>
      <c r="D4" s="10"/>
      <c r="E4" s="10">
        <f>SUM(C4:D4)</f>
        <v>5500000</v>
      </c>
      <c r="F4" s="19">
        <v>2356837.5699999998</v>
      </c>
      <c r="G4" s="11"/>
    </row>
    <row r="5" spans="1:12" x14ac:dyDescent="0.25">
      <c r="A5" s="8"/>
      <c r="B5" s="8" t="s">
        <v>6</v>
      </c>
      <c r="C5" s="9">
        <v>105000</v>
      </c>
      <c r="D5" s="10"/>
      <c r="E5" s="10">
        <f t="shared" ref="E5:E45" si="0">SUM(C5:D5)</f>
        <v>105000</v>
      </c>
      <c r="F5" s="19">
        <v>39150.57</v>
      </c>
      <c r="G5" s="11"/>
    </row>
    <row r="6" spans="1:12" x14ac:dyDescent="0.25">
      <c r="A6" s="8"/>
      <c r="B6" s="8" t="s">
        <v>7</v>
      </c>
      <c r="C6" s="9">
        <v>450000</v>
      </c>
      <c r="D6" s="10"/>
      <c r="E6" s="10">
        <f t="shared" si="0"/>
        <v>450000</v>
      </c>
      <c r="F6" s="19">
        <v>242917.36000000004</v>
      </c>
      <c r="G6" s="11"/>
    </row>
    <row r="7" spans="1:12" x14ac:dyDescent="0.25">
      <c r="A7" s="8"/>
      <c r="B7" s="8" t="s">
        <v>8</v>
      </c>
      <c r="C7" s="9">
        <v>4400000</v>
      </c>
      <c r="D7" s="10"/>
      <c r="E7" s="10">
        <f t="shared" si="0"/>
        <v>4400000</v>
      </c>
      <c r="F7" s="19">
        <v>1581316.85</v>
      </c>
      <c r="G7" s="11"/>
    </row>
    <row r="8" spans="1:12" x14ac:dyDescent="0.25">
      <c r="A8" s="8"/>
      <c r="B8" s="8" t="s">
        <v>9</v>
      </c>
      <c r="C8" s="9">
        <v>215840</v>
      </c>
      <c r="D8" s="10"/>
      <c r="E8" s="10">
        <f t="shared" si="0"/>
        <v>215840</v>
      </c>
      <c r="F8" s="19">
        <v>215840</v>
      </c>
      <c r="G8" s="11"/>
    </row>
    <row r="9" spans="1:12" x14ac:dyDescent="0.25">
      <c r="A9" s="8"/>
      <c r="B9" s="8" t="s">
        <v>10</v>
      </c>
      <c r="C9" s="9">
        <v>10900000</v>
      </c>
      <c r="D9" s="10"/>
      <c r="E9" s="10">
        <f t="shared" si="0"/>
        <v>10900000</v>
      </c>
      <c r="F9" s="19">
        <v>5092882.8500000006</v>
      </c>
      <c r="G9" s="11"/>
    </row>
    <row r="10" spans="1:12" x14ac:dyDescent="0.25">
      <c r="A10" s="8"/>
      <c r="B10" s="8" t="s">
        <v>11</v>
      </c>
      <c r="C10" s="9">
        <v>0</v>
      </c>
      <c r="D10" s="10"/>
      <c r="E10" s="10">
        <f t="shared" si="0"/>
        <v>0</v>
      </c>
      <c r="F10" s="19">
        <v>2350.1999999999998</v>
      </c>
      <c r="G10" s="11"/>
    </row>
    <row r="11" spans="1:12" x14ac:dyDescent="0.25">
      <c r="A11" s="8"/>
      <c r="B11" s="8" t="s">
        <v>12</v>
      </c>
      <c r="C11" s="9">
        <v>880000</v>
      </c>
      <c r="D11" s="10"/>
      <c r="E11" s="10">
        <f t="shared" si="0"/>
        <v>880000</v>
      </c>
      <c r="F11" s="19">
        <v>947996</v>
      </c>
      <c r="G11" s="11"/>
    </row>
    <row r="12" spans="1:12" x14ac:dyDescent="0.25">
      <c r="A12" s="8"/>
      <c r="B12" s="8" t="s">
        <v>13</v>
      </c>
      <c r="C12" s="9">
        <v>27000</v>
      </c>
      <c r="D12" s="10"/>
      <c r="E12" s="10">
        <f t="shared" si="0"/>
        <v>27000</v>
      </c>
      <c r="F12" s="19">
        <v>26312</v>
      </c>
      <c r="G12" s="11"/>
    </row>
    <row r="13" spans="1:12" x14ac:dyDescent="0.25">
      <c r="A13" s="8"/>
      <c r="B13" s="8" t="s">
        <v>14</v>
      </c>
      <c r="C13" s="9">
        <v>20000</v>
      </c>
      <c r="D13" s="10"/>
      <c r="E13" s="10">
        <f t="shared" si="0"/>
        <v>20000</v>
      </c>
      <c r="F13" s="19">
        <v>0</v>
      </c>
      <c r="G13" s="11"/>
    </row>
    <row r="14" spans="1:12" x14ac:dyDescent="0.25">
      <c r="A14" s="8"/>
      <c r="B14" s="8" t="s">
        <v>15</v>
      </c>
      <c r="C14" s="9">
        <v>2000</v>
      </c>
      <c r="D14" s="10"/>
      <c r="E14" s="10">
        <f t="shared" si="0"/>
        <v>2000</v>
      </c>
      <c r="F14" s="19">
        <v>660</v>
      </c>
      <c r="G14" s="11"/>
    </row>
    <row r="15" spans="1:12" x14ac:dyDescent="0.25">
      <c r="A15" s="8"/>
      <c r="B15" s="8" t="s">
        <v>17</v>
      </c>
      <c r="C15" s="9">
        <v>10000</v>
      </c>
      <c r="D15" s="10"/>
      <c r="E15" s="10">
        <f t="shared" si="0"/>
        <v>10000</v>
      </c>
      <c r="F15" s="19">
        <v>7620</v>
      </c>
      <c r="G15" s="11"/>
    </row>
    <row r="16" spans="1:12" x14ac:dyDescent="0.25">
      <c r="A16" s="8"/>
      <c r="B16" s="8" t="s">
        <v>18</v>
      </c>
      <c r="C16" s="9">
        <v>90000</v>
      </c>
      <c r="D16" s="10"/>
      <c r="E16" s="10">
        <f t="shared" si="0"/>
        <v>90000</v>
      </c>
      <c r="F16" s="19">
        <v>78344.86</v>
      </c>
      <c r="G16" s="11"/>
    </row>
    <row r="17" spans="1:21" x14ac:dyDescent="0.25">
      <c r="A17" s="8"/>
      <c r="B17" s="8" t="s">
        <v>19</v>
      </c>
      <c r="C17" s="9">
        <v>590000</v>
      </c>
      <c r="D17" s="10"/>
      <c r="E17" s="10">
        <f t="shared" si="0"/>
        <v>590000</v>
      </c>
      <c r="F17" s="19">
        <v>518556.79000000004</v>
      </c>
      <c r="G17" s="11"/>
    </row>
    <row r="18" spans="1:21" x14ac:dyDescent="0.25">
      <c r="A18" s="8"/>
      <c r="B18" s="8" t="s">
        <v>20</v>
      </c>
      <c r="C18" s="9">
        <v>388600</v>
      </c>
      <c r="D18" s="10"/>
      <c r="E18" s="10">
        <f t="shared" si="0"/>
        <v>388600</v>
      </c>
      <c r="F18" s="19">
        <v>194300</v>
      </c>
      <c r="G18" s="11"/>
    </row>
    <row r="19" spans="1:21" x14ac:dyDescent="0.25">
      <c r="A19" s="8"/>
      <c r="B19" s="8" t="s">
        <v>21</v>
      </c>
      <c r="C19" s="9">
        <v>45000</v>
      </c>
      <c r="D19" s="10"/>
      <c r="E19" s="10">
        <f t="shared" si="0"/>
        <v>45000</v>
      </c>
      <c r="F19" s="19">
        <v>45000</v>
      </c>
      <c r="G19" s="11"/>
    </row>
    <row r="20" spans="1:21" x14ac:dyDescent="0.25">
      <c r="A20" s="8"/>
      <c r="B20" s="8" t="s">
        <v>22</v>
      </c>
      <c r="C20" s="9">
        <v>0</v>
      </c>
      <c r="D20" s="10">
        <v>247500</v>
      </c>
      <c r="E20" s="10">
        <f t="shared" si="0"/>
        <v>247500</v>
      </c>
      <c r="F20" s="19">
        <v>247500</v>
      </c>
      <c r="G20" s="11" t="s">
        <v>24</v>
      </c>
    </row>
    <row r="21" spans="1:21" x14ac:dyDescent="0.25">
      <c r="A21" s="8"/>
      <c r="B21" s="8" t="s">
        <v>23</v>
      </c>
      <c r="C21" s="9">
        <v>0</v>
      </c>
      <c r="D21" s="10">
        <v>443275</v>
      </c>
      <c r="E21" s="10">
        <f t="shared" si="0"/>
        <v>443275</v>
      </c>
      <c r="F21" s="19">
        <v>443275.12</v>
      </c>
      <c r="G21" s="11" t="s">
        <v>94</v>
      </c>
    </row>
    <row r="22" spans="1:21" x14ac:dyDescent="0.25">
      <c r="A22" s="8" t="s">
        <v>25</v>
      </c>
      <c r="B22" s="8"/>
      <c r="C22" s="9">
        <v>50000</v>
      </c>
      <c r="D22" s="10" t="s">
        <v>26</v>
      </c>
      <c r="E22" s="10">
        <f t="shared" si="0"/>
        <v>50000</v>
      </c>
      <c r="F22" s="19">
        <v>79779.03</v>
      </c>
      <c r="G22" s="11"/>
      <c r="H22" s="2"/>
      <c r="I22" s="2"/>
      <c r="J22" s="2"/>
      <c r="K22" s="2"/>
      <c r="L22" s="3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8" t="s">
        <v>27</v>
      </c>
      <c r="B23" s="8"/>
      <c r="C23" s="9">
        <v>71500</v>
      </c>
      <c r="D23" s="10">
        <v>23200</v>
      </c>
      <c r="E23" s="10">
        <f t="shared" si="0"/>
        <v>94700</v>
      </c>
      <c r="F23" s="19">
        <v>75278</v>
      </c>
      <c r="G23" s="11" t="s">
        <v>84</v>
      </c>
      <c r="H23" s="2"/>
      <c r="I23" s="2"/>
      <c r="J23" s="2"/>
      <c r="K23" s="2"/>
      <c r="L23" s="3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8" t="s">
        <v>28</v>
      </c>
      <c r="B24" s="8"/>
      <c r="C24" s="9">
        <v>10000</v>
      </c>
      <c r="D24" s="10" t="s">
        <v>26</v>
      </c>
      <c r="E24" s="10">
        <f t="shared" si="0"/>
        <v>10000</v>
      </c>
      <c r="F24" s="19">
        <v>16022</v>
      </c>
      <c r="G24" s="11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8" t="s">
        <v>29</v>
      </c>
      <c r="B25" s="8"/>
      <c r="C25" s="9">
        <v>13000</v>
      </c>
      <c r="D25" s="10" t="s">
        <v>26</v>
      </c>
      <c r="E25" s="10">
        <f t="shared" si="0"/>
        <v>13000</v>
      </c>
      <c r="F25" s="19">
        <v>19286</v>
      </c>
      <c r="G25" s="11"/>
      <c r="H25" s="2"/>
      <c r="I25" s="2"/>
      <c r="J25" s="2"/>
      <c r="K25" s="2"/>
      <c r="L25" s="3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8" t="s">
        <v>30</v>
      </c>
      <c r="B26" s="8"/>
      <c r="C26" s="9">
        <v>4600</v>
      </c>
      <c r="D26" s="10" t="s">
        <v>26</v>
      </c>
      <c r="E26" s="10">
        <f t="shared" si="0"/>
        <v>4600</v>
      </c>
      <c r="F26" s="19">
        <v>5300</v>
      </c>
      <c r="G26" s="11"/>
      <c r="H26" s="2"/>
      <c r="I26" s="2"/>
      <c r="J26" s="2"/>
      <c r="K26" s="2"/>
      <c r="L26" s="3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8" t="s">
        <v>31</v>
      </c>
      <c r="B27" s="8"/>
      <c r="C27" s="9">
        <v>500</v>
      </c>
      <c r="D27" s="10" t="s">
        <v>26</v>
      </c>
      <c r="E27" s="10">
        <f t="shared" si="0"/>
        <v>500</v>
      </c>
      <c r="F27" s="19">
        <v>0</v>
      </c>
      <c r="G27" s="11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8" t="s">
        <v>32</v>
      </c>
      <c r="B28" s="8"/>
      <c r="C28" s="9">
        <v>3000</v>
      </c>
      <c r="D28" s="10" t="s">
        <v>26</v>
      </c>
      <c r="E28" s="10">
        <f t="shared" si="0"/>
        <v>3000</v>
      </c>
      <c r="F28" s="19">
        <v>880</v>
      </c>
      <c r="G28" s="11"/>
      <c r="H28" s="2"/>
      <c r="I28" s="2"/>
      <c r="J28" s="2"/>
      <c r="K28" s="2"/>
      <c r="L28" s="3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8" t="s">
        <v>33</v>
      </c>
      <c r="B29" s="8"/>
      <c r="C29" s="9">
        <v>10000</v>
      </c>
      <c r="D29" s="10" t="s">
        <v>26</v>
      </c>
      <c r="E29" s="10">
        <f t="shared" si="0"/>
        <v>10000</v>
      </c>
      <c r="F29" s="19">
        <v>1216</v>
      </c>
      <c r="G29" s="11"/>
      <c r="H29" s="2"/>
      <c r="I29" s="2"/>
      <c r="J29" s="2"/>
      <c r="K29" s="2"/>
      <c r="L29" s="3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8" t="s">
        <v>34</v>
      </c>
      <c r="B30" s="8"/>
      <c r="C30" s="9">
        <v>0</v>
      </c>
      <c r="D30" s="10" t="s">
        <v>26</v>
      </c>
      <c r="E30" s="10">
        <f t="shared" si="0"/>
        <v>0</v>
      </c>
      <c r="F30" s="19">
        <v>480</v>
      </c>
      <c r="G30" s="11"/>
      <c r="H30" s="2"/>
      <c r="I30" s="2"/>
      <c r="J30" s="2"/>
      <c r="K30" s="2"/>
      <c r="L30" s="3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8" t="s">
        <v>35</v>
      </c>
      <c r="B31" s="8"/>
      <c r="C31" s="9">
        <v>3000</v>
      </c>
      <c r="D31" s="10" t="s">
        <v>26</v>
      </c>
      <c r="E31" s="10">
        <f t="shared" si="0"/>
        <v>3000</v>
      </c>
      <c r="F31" s="19">
        <v>2732.0200000000004</v>
      </c>
      <c r="G31" s="11"/>
      <c r="H31" s="2"/>
      <c r="I31" s="2"/>
      <c r="J31" s="2"/>
      <c r="K31" s="2"/>
      <c r="L31" s="3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8" t="s">
        <v>36</v>
      </c>
      <c r="B32" s="8"/>
      <c r="C32" s="9">
        <v>90000</v>
      </c>
      <c r="D32" s="10" t="s">
        <v>26</v>
      </c>
      <c r="E32" s="10">
        <f t="shared" si="0"/>
        <v>90000</v>
      </c>
      <c r="F32" s="19">
        <v>90000</v>
      </c>
      <c r="G32" s="11"/>
      <c r="H32" s="2"/>
      <c r="I32" s="2"/>
      <c r="J32" s="2"/>
      <c r="K32" s="2"/>
      <c r="L32" s="3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8" t="s">
        <v>37</v>
      </c>
      <c r="B33" s="8"/>
      <c r="C33" s="9">
        <v>4000</v>
      </c>
      <c r="D33" s="10" t="s">
        <v>26</v>
      </c>
      <c r="E33" s="10">
        <f t="shared" si="0"/>
        <v>4000</v>
      </c>
      <c r="F33" s="19">
        <v>4800</v>
      </c>
      <c r="G33" s="11"/>
      <c r="H33" s="2"/>
      <c r="I33" s="2"/>
      <c r="J33" s="2"/>
      <c r="K33" s="2"/>
      <c r="L33" s="3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8" t="s">
        <v>38</v>
      </c>
      <c r="B34" s="8"/>
      <c r="C34" s="9">
        <v>253000</v>
      </c>
      <c r="D34" s="10" t="s">
        <v>26</v>
      </c>
      <c r="E34" s="10">
        <f t="shared" si="0"/>
        <v>253000</v>
      </c>
      <c r="F34" s="19">
        <v>106301</v>
      </c>
      <c r="G34" s="11"/>
      <c r="H34" s="2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8" t="s">
        <v>39</v>
      </c>
      <c r="B35" s="8"/>
      <c r="C35" s="9">
        <v>180000</v>
      </c>
      <c r="D35" s="10" t="s">
        <v>26</v>
      </c>
      <c r="E35" s="10">
        <f t="shared" si="0"/>
        <v>180000</v>
      </c>
      <c r="F35" s="19">
        <v>69837.7</v>
      </c>
      <c r="G35" s="11"/>
      <c r="H35" s="2"/>
      <c r="I35" s="2"/>
      <c r="J35" s="2"/>
      <c r="K35" s="2"/>
      <c r="L35" s="3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8" t="s">
        <v>40</v>
      </c>
      <c r="B36" s="8"/>
      <c r="C36" s="9">
        <v>15000</v>
      </c>
      <c r="D36" s="10" t="s">
        <v>26</v>
      </c>
      <c r="E36" s="10">
        <f t="shared" si="0"/>
        <v>15000</v>
      </c>
      <c r="F36" s="19">
        <v>2460</v>
      </c>
      <c r="G36" s="11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8" t="s">
        <v>41</v>
      </c>
      <c r="B37" s="8"/>
      <c r="C37" s="9">
        <v>2500</v>
      </c>
      <c r="D37" s="10" t="s">
        <v>26</v>
      </c>
      <c r="E37" s="10">
        <f t="shared" si="0"/>
        <v>2500</v>
      </c>
      <c r="F37" s="19">
        <v>1260</v>
      </c>
      <c r="G37" s="11"/>
      <c r="H37" s="2"/>
      <c r="I37" s="2"/>
      <c r="J37" s="2"/>
      <c r="K37" s="2"/>
      <c r="L37" s="3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8" t="s">
        <v>42</v>
      </c>
      <c r="B38" s="8"/>
      <c r="C38" s="9">
        <v>30000</v>
      </c>
      <c r="D38" s="10">
        <v>40000</v>
      </c>
      <c r="E38" s="10">
        <f t="shared" si="0"/>
        <v>70000</v>
      </c>
      <c r="F38" s="19">
        <v>76407</v>
      </c>
      <c r="G38" s="11" t="s">
        <v>43</v>
      </c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8" t="s">
        <v>44</v>
      </c>
      <c r="B39" s="8"/>
      <c r="C39" s="9">
        <v>80000</v>
      </c>
      <c r="D39" s="10" t="s">
        <v>26</v>
      </c>
      <c r="E39" s="10">
        <f t="shared" si="0"/>
        <v>80000</v>
      </c>
      <c r="F39" s="19">
        <v>85201</v>
      </c>
      <c r="G39" s="11"/>
      <c r="H39" s="2"/>
      <c r="I39" s="2"/>
      <c r="J39" s="2"/>
      <c r="K39" s="2"/>
      <c r="L39" s="3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8" t="s">
        <v>45</v>
      </c>
      <c r="B40" s="8"/>
      <c r="C40" s="9">
        <v>290000</v>
      </c>
      <c r="D40" s="10" t="s">
        <v>26</v>
      </c>
      <c r="E40" s="10">
        <f t="shared" si="0"/>
        <v>290000</v>
      </c>
      <c r="F40" s="19">
        <v>195572.5</v>
      </c>
      <c r="G40" s="11"/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8" t="s">
        <v>46</v>
      </c>
      <c r="B41" s="8"/>
      <c r="C41" s="9">
        <v>2000</v>
      </c>
      <c r="D41" s="10" t="s">
        <v>26</v>
      </c>
      <c r="E41" s="10">
        <f t="shared" si="0"/>
        <v>2000</v>
      </c>
      <c r="F41" s="19">
        <v>0</v>
      </c>
      <c r="G41" s="11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8" t="s">
        <v>47</v>
      </c>
      <c r="B42" s="8"/>
      <c r="C42" s="9">
        <v>16000</v>
      </c>
      <c r="D42" s="10" t="s">
        <v>26</v>
      </c>
      <c r="E42" s="10">
        <f>SUM(C42:D42)</f>
        <v>16000</v>
      </c>
      <c r="F42" s="19">
        <v>16274</v>
      </c>
      <c r="G42" s="11"/>
      <c r="H42" s="2"/>
      <c r="I42" s="2"/>
      <c r="J42" s="2"/>
      <c r="K42" s="2"/>
      <c r="L42" s="3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8" t="s">
        <v>48</v>
      </c>
      <c r="B43" s="8"/>
      <c r="C43" s="9">
        <v>54000</v>
      </c>
      <c r="D43" s="10" t="s">
        <v>26</v>
      </c>
      <c r="E43" s="10">
        <f t="shared" si="0"/>
        <v>54000</v>
      </c>
      <c r="F43" s="19">
        <v>57188</v>
      </c>
      <c r="G43" s="11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8" t="s">
        <v>49</v>
      </c>
      <c r="B44" s="8"/>
      <c r="C44" s="9">
        <v>184000</v>
      </c>
      <c r="D44" s="10" t="s">
        <v>26</v>
      </c>
      <c r="E44" s="10">
        <f t="shared" si="0"/>
        <v>184000</v>
      </c>
      <c r="F44" s="19">
        <v>192668.62000000002</v>
      </c>
      <c r="G44" s="11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8" t="s">
        <v>50</v>
      </c>
      <c r="B45" s="8"/>
      <c r="C45" s="9">
        <v>5000</v>
      </c>
      <c r="D45" s="10" t="s">
        <v>26</v>
      </c>
      <c r="E45" s="10">
        <f t="shared" si="0"/>
        <v>5000</v>
      </c>
      <c r="F45" s="19">
        <v>144</v>
      </c>
      <c r="G45" s="11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12" t="s">
        <v>51</v>
      </c>
      <c r="B46" s="12"/>
      <c r="C46" s="13">
        <v>24994540</v>
      </c>
      <c r="D46" s="14">
        <f>SUM(D4:D45)</f>
        <v>753975</v>
      </c>
      <c r="E46" s="14">
        <f>SUM(E4:E45)</f>
        <v>25748515</v>
      </c>
      <c r="F46" s="14">
        <f>SUM(F4:F45)</f>
        <v>13139947.039999994</v>
      </c>
      <c r="G46" s="15"/>
      <c r="H46" s="2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16"/>
      <c r="B47" s="16"/>
      <c r="C47" s="16"/>
      <c r="D47" s="16"/>
      <c r="E47" s="16"/>
      <c r="F47" s="16"/>
      <c r="G47" s="16"/>
    </row>
  </sheetData>
  <pageMargins left="0.7" right="0.7" top="0.78740157499999996" bottom="0.78740157499999996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2"/>
  <sheetViews>
    <sheetView tabSelected="1" topLeftCell="A28" workbookViewId="0">
      <selection activeCell="D62" sqref="D62"/>
    </sheetView>
  </sheetViews>
  <sheetFormatPr defaultRowHeight="15" x14ac:dyDescent="0.25"/>
  <cols>
    <col min="3" max="3" width="29.28515625" customWidth="1"/>
    <col min="4" max="4" width="14" customWidth="1"/>
    <col min="5" max="6" width="13.7109375" customWidth="1"/>
    <col min="7" max="7" width="14.85546875" customWidth="1"/>
    <col min="8" max="8" width="22.28515625" customWidth="1"/>
  </cols>
  <sheetData>
    <row r="1" spans="1:8" ht="15.75" x14ac:dyDescent="0.25">
      <c r="A1" s="4" t="s">
        <v>0</v>
      </c>
      <c r="B1" s="5" t="s">
        <v>1</v>
      </c>
      <c r="C1" s="5"/>
      <c r="D1" s="5" t="s">
        <v>3</v>
      </c>
      <c r="E1" s="6" t="s">
        <v>16</v>
      </c>
      <c r="F1" s="6" t="s">
        <v>86</v>
      </c>
      <c r="G1" s="5" t="s">
        <v>4</v>
      </c>
      <c r="H1" s="7" t="s">
        <v>2</v>
      </c>
    </row>
    <row r="2" spans="1:8" x14ac:dyDescent="0.25">
      <c r="A2" s="8" t="s">
        <v>52</v>
      </c>
      <c r="B2" s="8"/>
      <c r="C2" s="8"/>
      <c r="D2" s="9">
        <v>10000</v>
      </c>
      <c r="E2" s="10" t="s">
        <v>26</v>
      </c>
      <c r="F2" s="10">
        <f>SUM(D2:E2)</f>
        <v>10000</v>
      </c>
      <c r="G2" s="9">
        <v>0</v>
      </c>
      <c r="H2" s="11"/>
    </row>
    <row r="3" spans="1:8" x14ac:dyDescent="0.25">
      <c r="A3" s="8" t="s">
        <v>53</v>
      </c>
      <c r="B3" s="8"/>
      <c r="C3" s="8"/>
      <c r="D3" s="9">
        <v>10500</v>
      </c>
      <c r="E3" s="10" t="s">
        <v>26</v>
      </c>
      <c r="F3" s="10">
        <f t="shared" ref="F3:F52" si="0">SUM(D3:E3)</f>
        <v>10500</v>
      </c>
      <c r="G3" s="9">
        <v>10385.4</v>
      </c>
      <c r="H3" s="11"/>
    </row>
    <row r="4" spans="1:8" x14ac:dyDescent="0.25">
      <c r="A4" s="8" t="s">
        <v>25</v>
      </c>
      <c r="B4" s="8"/>
      <c r="C4" s="8"/>
      <c r="D4" s="9">
        <v>160000</v>
      </c>
      <c r="E4" s="10" t="s">
        <v>26</v>
      </c>
      <c r="F4" s="10">
        <f t="shared" si="0"/>
        <v>160000</v>
      </c>
      <c r="G4" s="9">
        <v>154429.20000000001</v>
      </c>
      <c r="H4" s="11"/>
    </row>
    <row r="5" spans="1:8" x14ac:dyDescent="0.25">
      <c r="A5" s="8" t="s">
        <v>54</v>
      </c>
      <c r="B5" s="8"/>
      <c r="C5" s="8"/>
      <c r="D5" s="9">
        <v>27000</v>
      </c>
      <c r="E5" s="10">
        <v>10000</v>
      </c>
      <c r="F5" s="10">
        <f t="shared" si="0"/>
        <v>37000</v>
      </c>
      <c r="G5" s="9">
        <v>3668</v>
      </c>
      <c r="H5" s="11" t="s">
        <v>55</v>
      </c>
    </row>
    <row r="6" spans="1:8" x14ac:dyDescent="0.25">
      <c r="A6" s="8" t="s">
        <v>56</v>
      </c>
      <c r="B6" s="8"/>
      <c r="C6" s="8"/>
      <c r="D6" s="9">
        <v>2600000</v>
      </c>
      <c r="E6" s="10" t="s">
        <v>26</v>
      </c>
      <c r="F6" s="10">
        <f t="shared" si="0"/>
        <v>2600000</v>
      </c>
      <c r="G6" s="9">
        <v>83372.960000000006</v>
      </c>
      <c r="H6" s="11"/>
    </row>
    <row r="7" spans="1:8" x14ac:dyDescent="0.25">
      <c r="A7" s="8" t="s">
        <v>57</v>
      </c>
      <c r="B7" s="8"/>
      <c r="C7" s="8"/>
      <c r="D7" s="9">
        <v>13492820</v>
      </c>
      <c r="E7" s="10" t="s">
        <v>26</v>
      </c>
      <c r="F7" s="10">
        <f t="shared" si="0"/>
        <v>13492820</v>
      </c>
      <c r="G7" s="9">
        <v>207384.62</v>
      </c>
      <c r="H7" s="11"/>
    </row>
    <row r="8" spans="1:8" x14ac:dyDescent="0.25">
      <c r="A8" s="8" t="s">
        <v>58</v>
      </c>
      <c r="B8" s="8"/>
      <c r="C8" s="8"/>
      <c r="D8" s="9">
        <v>15000</v>
      </c>
      <c r="E8" s="10" t="s">
        <v>26</v>
      </c>
      <c r="F8" s="10">
        <f t="shared" si="0"/>
        <v>15000</v>
      </c>
      <c r="G8" s="9">
        <v>9873</v>
      </c>
      <c r="H8" s="11"/>
    </row>
    <row r="9" spans="1:8" x14ac:dyDescent="0.25">
      <c r="A9" s="8" t="s">
        <v>59</v>
      </c>
      <c r="B9" s="8"/>
      <c r="C9" s="8"/>
      <c r="D9" s="9">
        <v>370000</v>
      </c>
      <c r="E9" s="10" t="s">
        <v>26</v>
      </c>
      <c r="F9" s="10">
        <f t="shared" si="0"/>
        <v>370000</v>
      </c>
      <c r="G9" s="9">
        <v>208054</v>
      </c>
      <c r="H9" s="11"/>
    </row>
    <row r="10" spans="1:8" x14ac:dyDescent="0.25">
      <c r="A10" s="8" t="s">
        <v>28</v>
      </c>
      <c r="B10" s="8"/>
      <c r="C10" s="8"/>
      <c r="D10" s="9">
        <v>684000</v>
      </c>
      <c r="E10" s="10" t="s">
        <v>26</v>
      </c>
      <c r="F10" s="10">
        <f t="shared" si="0"/>
        <v>684000</v>
      </c>
      <c r="G10" s="9">
        <v>54129.42</v>
      </c>
      <c r="H10" s="11"/>
    </row>
    <row r="11" spans="1:8" x14ac:dyDescent="0.25">
      <c r="A11" s="8" t="s">
        <v>29</v>
      </c>
      <c r="B11" s="8"/>
      <c r="C11" s="8"/>
      <c r="D11" s="9">
        <v>542000</v>
      </c>
      <c r="E11" s="10" t="s">
        <v>26</v>
      </c>
      <c r="F11" s="10">
        <f t="shared" si="0"/>
        <v>542000</v>
      </c>
      <c r="G11" s="9">
        <v>3580.75</v>
      </c>
      <c r="H11" s="11"/>
    </row>
    <row r="12" spans="1:8" x14ac:dyDescent="0.25">
      <c r="A12" s="8"/>
      <c r="B12" s="8" t="s">
        <v>60</v>
      </c>
      <c r="C12" s="8"/>
      <c r="D12" s="9">
        <v>1460000</v>
      </c>
      <c r="E12" s="10"/>
      <c r="F12" s="10">
        <f t="shared" si="0"/>
        <v>1460000</v>
      </c>
      <c r="G12" s="9">
        <v>729996</v>
      </c>
      <c r="H12" s="11"/>
    </row>
    <row r="13" spans="1:8" x14ac:dyDescent="0.25">
      <c r="A13" s="8" t="s">
        <v>61</v>
      </c>
      <c r="B13" s="8"/>
      <c r="C13" s="8"/>
      <c r="D13" s="9">
        <v>1517000</v>
      </c>
      <c r="E13" s="10" t="s">
        <v>26</v>
      </c>
      <c r="F13" s="10">
        <f t="shared" si="0"/>
        <v>1517000</v>
      </c>
      <c r="G13" s="9">
        <v>760080</v>
      </c>
      <c r="H13" s="11"/>
    </row>
    <row r="14" spans="1:8" x14ac:dyDescent="0.25">
      <c r="A14" s="8" t="s">
        <v>62</v>
      </c>
      <c r="B14" s="8"/>
      <c r="C14" s="8"/>
      <c r="D14" s="9">
        <v>6000</v>
      </c>
      <c r="E14" s="10" t="s">
        <v>26</v>
      </c>
      <c r="F14" s="10">
        <f t="shared" si="0"/>
        <v>6000</v>
      </c>
      <c r="G14" s="9">
        <v>6000</v>
      </c>
      <c r="H14" s="11"/>
    </row>
    <row r="15" spans="1:8" x14ac:dyDescent="0.25">
      <c r="A15" s="8" t="s">
        <v>30</v>
      </c>
      <c r="B15" s="8"/>
      <c r="C15" s="8"/>
      <c r="D15" s="9">
        <v>23000</v>
      </c>
      <c r="E15" s="10" t="s">
        <v>26</v>
      </c>
      <c r="F15" s="10">
        <f t="shared" si="0"/>
        <v>23000</v>
      </c>
      <c r="G15" s="9">
        <v>14508.75</v>
      </c>
      <c r="H15" s="11"/>
    </row>
    <row r="16" spans="1:8" x14ac:dyDescent="0.25">
      <c r="A16" s="8" t="s">
        <v>31</v>
      </c>
      <c r="B16" s="8"/>
      <c r="C16" s="8"/>
      <c r="D16" s="9">
        <v>14600</v>
      </c>
      <c r="E16" s="10" t="s">
        <v>26</v>
      </c>
      <c r="F16" s="10">
        <f t="shared" si="0"/>
        <v>14600</v>
      </c>
      <c r="G16" s="9">
        <v>4804</v>
      </c>
      <c r="H16" s="11"/>
    </row>
    <row r="17" spans="1:8" x14ac:dyDescent="0.25">
      <c r="A17" s="8" t="s">
        <v>32</v>
      </c>
      <c r="B17" s="8"/>
      <c r="C17" s="8"/>
      <c r="D17" s="9">
        <v>55000</v>
      </c>
      <c r="E17" s="10" t="s">
        <v>26</v>
      </c>
      <c r="F17" s="10">
        <f t="shared" si="0"/>
        <v>55000</v>
      </c>
      <c r="G17" s="9">
        <v>34391.01</v>
      </c>
      <c r="H17" s="11"/>
    </row>
    <row r="18" spans="1:8" x14ac:dyDescent="0.25">
      <c r="A18" s="8" t="s">
        <v>33</v>
      </c>
      <c r="B18" s="8"/>
      <c r="C18" s="8"/>
      <c r="D18" s="9">
        <v>514520</v>
      </c>
      <c r="E18" s="10" t="s">
        <v>26</v>
      </c>
      <c r="F18" s="10">
        <f t="shared" si="0"/>
        <v>514520</v>
      </c>
      <c r="G18" s="9">
        <v>41953</v>
      </c>
      <c r="H18" s="11"/>
    </row>
    <row r="19" spans="1:8" x14ac:dyDescent="0.25">
      <c r="A19" s="8" t="s">
        <v>34</v>
      </c>
      <c r="B19" s="8"/>
      <c r="C19" s="8"/>
      <c r="D19" s="9">
        <v>23000</v>
      </c>
      <c r="E19" s="10" t="s">
        <v>26</v>
      </c>
      <c r="F19" s="10">
        <f t="shared" si="0"/>
        <v>23000</v>
      </c>
      <c r="G19" s="9">
        <v>14325.41</v>
      </c>
      <c r="H19" s="11"/>
    </row>
    <row r="20" spans="1:8" x14ac:dyDescent="0.25">
      <c r="A20" s="8" t="s">
        <v>35</v>
      </c>
      <c r="B20" s="8"/>
      <c r="C20" s="8"/>
      <c r="D20" s="9">
        <v>243500</v>
      </c>
      <c r="E20" s="10" t="s">
        <v>26</v>
      </c>
      <c r="F20" s="10">
        <f t="shared" si="0"/>
        <v>243500</v>
      </c>
      <c r="G20" s="9">
        <v>92344.2</v>
      </c>
      <c r="H20" s="11"/>
    </row>
    <row r="21" spans="1:8" x14ac:dyDescent="0.25">
      <c r="A21" s="8" t="s">
        <v>63</v>
      </c>
      <c r="B21" s="8"/>
      <c r="C21" s="8"/>
      <c r="D21" s="9">
        <v>20000</v>
      </c>
      <c r="E21" s="10" t="s">
        <v>26</v>
      </c>
      <c r="F21" s="10">
        <f t="shared" si="0"/>
        <v>20000</v>
      </c>
      <c r="G21" s="9">
        <v>0</v>
      </c>
      <c r="H21" s="11"/>
    </row>
    <row r="22" spans="1:8" x14ac:dyDescent="0.25">
      <c r="A22" s="8" t="s">
        <v>64</v>
      </c>
      <c r="B22" s="8"/>
      <c r="C22" s="8"/>
      <c r="D22" s="9">
        <v>32000</v>
      </c>
      <c r="E22" s="10" t="s">
        <v>26</v>
      </c>
      <c r="F22" s="10">
        <f t="shared" si="0"/>
        <v>32000</v>
      </c>
      <c r="G22" s="9">
        <v>17391</v>
      </c>
      <c r="H22" s="11"/>
    </row>
    <row r="23" spans="1:8" x14ac:dyDescent="0.25">
      <c r="A23" s="8" t="s">
        <v>36</v>
      </c>
      <c r="B23" s="8"/>
      <c r="C23" s="8"/>
      <c r="D23" s="9">
        <v>23598500</v>
      </c>
      <c r="E23" s="10" t="s">
        <v>26</v>
      </c>
      <c r="F23" s="10">
        <f t="shared" si="0"/>
        <v>23598500</v>
      </c>
      <c r="G23" s="9">
        <v>604766</v>
      </c>
      <c r="H23" s="11"/>
    </row>
    <row r="24" spans="1:8" x14ac:dyDescent="0.25">
      <c r="A24" s="8" t="s">
        <v>37</v>
      </c>
      <c r="B24" s="8"/>
      <c r="C24" s="8"/>
      <c r="D24" s="9">
        <v>384000</v>
      </c>
      <c r="E24" s="10" t="s">
        <v>26</v>
      </c>
      <c r="F24" s="10">
        <f t="shared" si="0"/>
        <v>384000</v>
      </c>
      <c r="G24" s="9">
        <v>204613.33000000002</v>
      </c>
      <c r="H24" s="11"/>
    </row>
    <row r="25" spans="1:8" x14ac:dyDescent="0.25">
      <c r="A25" s="8" t="s">
        <v>65</v>
      </c>
      <c r="B25" s="8"/>
      <c r="C25" s="8"/>
      <c r="D25" s="9">
        <v>9100</v>
      </c>
      <c r="E25" s="10" t="s">
        <v>26</v>
      </c>
      <c r="F25" s="10">
        <f t="shared" si="0"/>
        <v>9100</v>
      </c>
      <c r="G25" s="9">
        <v>9100</v>
      </c>
      <c r="H25" s="11"/>
    </row>
    <row r="26" spans="1:8" x14ac:dyDescent="0.25">
      <c r="A26" s="8" t="s">
        <v>66</v>
      </c>
      <c r="B26" s="8"/>
      <c r="C26" s="8"/>
      <c r="D26" s="9">
        <v>453000</v>
      </c>
      <c r="E26" s="10" t="s">
        <v>26</v>
      </c>
      <c r="F26" s="10">
        <f t="shared" si="0"/>
        <v>453000</v>
      </c>
      <c r="G26" s="9">
        <v>97810</v>
      </c>
      <c r="H26" s="11"/>
    </row>
    <row r="27" spans="1:8" x14ac:dyDescent="0.25">
      <c r="A27" s="8" t="s">
        <v>67</v>
      </c>
      <c r="B27" s="8"/>
      <c r="C27" s="8"/>
      <c r="D27" s="9">
        <v>12000</v>
      </c>
      <c r="E27" s="10" t="s">
        <v>26</v>
      </c>
      <c r="F27" s="10">
        <f t="shared" si="0"/>
        <v>12000</v>
      </c>
      <c r="G27" s="9">
        <v>12000</v>
      </c>
      <c r="H27" s="11"/>
    </row>
    <row r="28" spans="1:8" x14ac:dyDescent="0.25">
      <c r="A28" s="8" t="s">
        <v>68</v>
      </c>
      <c r="B28" s="8"/>
      <c r="C28" s="8"/>
      <c r="D28" s="9">
        <v>2400</v>
      </c>
      <c r="E28" s="10" t="s">
        <v>26</v>
      </c>
      <c r="F28" s="10">
        <f t="shared" si="0"/>
        <v>2400</v>
      </c>
      <c r="G28" s="9">
        <v>2400</v>
      </c>
      <c r="H28" s="11"/>
    </row>
    <row r="29" spans="1:8" x14ac:dyDescent="0.25">
      <c r="A29" s="8" t="s">
        <v>38</v>
      </c>
      <c r="B29" s="8"/>
      <c r="C29" s="8"/>
      <c r="D29" s="9">
        <v>160000</v>
      </c>
      <c r="E29" s="10" t="s">
        <v>26</v>
      </c>
      <c r="F29" s="10">
        <f t="shared" si="0"/>
        <v>160000</v>
      </c>
      <c r="G29" s="9">
        <v>38861.19</v>
      </c>
      <c r="H29" s="11"/>
    </row>
    <row r="30" spans="1:8" x14ac:dyDescent="0.25">
      <c r="A30" s="8" t="s">
        <v>39</v>
      </c>
      <c r="B30" s="8"/>
      <c r="C30" s="8"/>
      <c r="D30" s="9">
        <v>50000</v>
      </c>
      <c r="E30" s="10" t="s">
        <v>26</v>
      </c>
      <c r="F30" s="10">
        <f t="shared" si="0"/>
        <v>50000</v>
      </c>
      <c r="G30" s="9">
        <v>-2754.48</v>
      </c>
      <c r="H30" s="11"/>
    </row>
    <row r="31" spans="1:8" x14ac:dyDescent="0.25">
      <c r="A31" s="8" t="s">
        <v>69</v>
      </c>
      <c r="B31" s="8"/>
      <c r="C31" s="8"/>
      <c r="D31" s="9">
        <v>387350</v>
      </c>
      <c r="E31" s="10" t="s">
        <v>26</v>
      </c>
      <c r="F31" s="10">
        <f t="shared" si="0"/>
        <v>387350</v>
      </c>
      <c r="G31" s="9">
        <v>234137</v>
      </c>
      <c r="H31" s="11"/>
    </row>
    <row r="32" spans="1:8" x14ac:dyDescent="0.25">
      <c r="A32" s="8" t="s">
        <v>40</v>
      </c>
      <c r="B32" s="8"/>
      <c r="C32" s="8"/>
      <c r="D32" s="9">
        <v>95000</v>
      </c>
      <c r="E32" s="10" t="s">
        <v>26</v>
      </c>
      <c r="F32" s="10">
        <f t="shared" si="0"/>
        <v>95000</v>
      </c>
      <c r="G32" s="9">
        <v>49891.66</v>
      </c>
      <c r="H32" s="11"/>
    </row>
    <row r="33" spans="1:8" x14ac:dyDescent="0.25">
      <c r="A33" s="8" t="s">
        <v>70</v>
      </c>
      <c r="B33" s="8"/>
      <c r="C33" s="8"/>
      <c r="D33" s="9">
        <v>100000</v>
      </c>
      <c r="E33" s="10" t="s">
        <v>26</v>
      </c>
      <c r="F33" s="10">
        <f t="shared" si="0"/>
        <v>100000</v>
      </c>
      <c r="G33" s="9">
        <v>0</v>
      </c>
      <c r="H33" s="11"/>
    </row>
    <row r="34" spans="1:8" x14ac:dyDescent="0.25">
      <c r="A34" s="8" t="s">
        <v>71</v>
      </c>
      <c r="B34" s="8"/>
      <c r="C34" s="8"/>
      <c r="D34" s="9">
        <v>20000</v>
      </c>
      <c r="E34" s="10" t="s">
        <v>26</v>
      </c>
      <c r="F34" s="10">
        <f t="shared" si="0"/>
        <v>20000</v>
      </c>
      <c r="G34" s="9">
        <v>12646.91</v>
      </c>
      <c r="H34" s="11"/>
    </row>
    <row r="35" spans="1:8" x14ac:dyDescent="0.25">
      <c r="A35" s="8" t="s">
        <v>44</v>
      </c>
      <c r="B35" s="8"/>
      <c r="C35" s="8"/>
      <c r="D35" s="9">
        <v>1102000</v>
      </c>
      <c r="E35" s="10" t="s">
        <v>26</v>
      </c>
      <c r="F35" s="10">
        <f t="shared" si="0"/>
        <v>1102000</v>
      </c>
      <c r="G35" s="9">
        <v>569534.71</v>
      </c>
      <c r="H35" s="11"/>
    </row>
    <row r="36" spans="1:8" x14ac:dyDescent="0.25">
      <c r="A36" s="8" t="s">
        <v>72</v>
      </c>
      <c r="B36" s="8"/>
      <c r="C36" s="8"/>
      <c r="D36" s="9">
        <v>100000</v>
      </c>
      <c r="E36" s="10" t="s">
        <v>26</v>
      </c>
      <c r="F36" s="10">
        <f t="shared" si="0"/>
        <v>100000</v>
      </c>
      <c r="G36" s="9">
        <v>48873.259999999995</v>
      </c>
      <c r="H36" s="11"/>
    </row>
    <row r="37" spans="1:8" x14ac:dyDescent="0.25">
      <c r="A37" s="8" t="s">
        <v>46</v>
      </c>
      <c r="B37" s="8"/>
      <c r="C37" s="8"/>
      <c r="D37" s="9">
        <v>9624055</v>
      </c>
      <c r="E37" s="10" t="s">
        <v>26</v>
      </c>
      <c r="F37" s="10">
        <f t="shared" si="0"/>
        <v>9624055</v>
      </c>
      <c r="G37" s="9">
        <v>6509017.8100000005</v>
      </c>
      <c r="H37" s="11"/>
    </row>
    <row r="38" spans="1:8" x14ac:dyDescent="0.25">
      <c r="A38" s="8" t="s">
        <v>47</v>
      </c>
      <c r="B38" s="8"/>
      <c r="C38" s="8"/>
      <c r="D38" s="9">
        <v>2650500</v>
      </c>
      <c r="E38" s="10" t="s">
        <v>26</v>
      </c>
      <c r="F38" s="10">
        <f t="shared" si="0"/>
        <v>2650500</v>
      </c>
      <c r="G38" s="9">
        <v>1301367.5899999999</v>
      </c>
      <c r="H38" s="11"/>
    </row>
    <row r="39" spans="1:8" x14ac:dyDescent="0.25">
      <c r="A39" s="8" t="s">
        <v>73</v>
      </c>
      <c r="B39" s="8"/>
      <c r="C39" s="8"/>
      <c r="D39" s="9">
        <v>25500</v>
      </c>
      <c r="E39" s="10" t="s">
        <v>26</v>
      </c>
      <c r="F39" s="10">
        <f t="shared" si="0"/>
        <v>25500</v>
      </c>
      <c r="G39" s="9">
        <v>3121.8</v>
      </c>
      <c r="H39" s="11"/>
    </row>
    <row r="40" spans="1:8" x14ac:dyDescent="0.25">
      <c r="A40" s="8" t="s">
        <v>74</v>
      </c>
      <c r="B40" s="8"/>
      <c r="C40" s="8"/>
      <c r="D40" s="9">
        <v>1000</v>
      </c>
      <c r="E40" s="10" t="s">
        <v>26</v>
      </c>
      <c r="F40" s="10">
        <f t="shared" si="0"/>
        <v>1000</v>
      </c>
      <c r="G40" s="9">
        <v>0</v>
      </c>
      <c r="H40" s="11"/>
    </row>
    <row r="41" spans="1:8" x14ac:dyDescent="0.25">
      <c r="A41" s="8" t="s">
        <v>75</v>
      </c>
      <c r="B41" s="8"/>
      <c r="C41" s="8"/>
      <c r="D41" s="9">
        <v>12000</v>
      </c>
      <c r="E41" s="10" t="s">
        <v>26</v>
      </c>
      <c r="F41" s="10">
        <f t="shared" si="0"/>
        <v>12000</v>
      </c>
      <c r="G41" s="9">
        <v>12000</v>
      </c>
      <c r="H41" s="11"/>
    </row>
    <row r="42" spans="1:8" x14ac:dyDescent="0.25">
      <c r="A42" s="8" t="s">
        <v>76</v>
      </c>
      <c r="B42" s="8"/>
      <c r="C42" s="8"/>
      <c r="D42" s="9">
        <v>4500</v>
      </c>
      <c r="E42" s="10" t="s">
        <v>26</v>
      </c>
      <c r="F42" s="10">
        <f>SUM(D42:E42)</f>
        <v>4500</v>
      </c>
      <c r="G42" s="9">
        <v>4500</v>
      </c>
      <c r="H42" s="11"/>
    </row>
    <row r="43" spans="1:8" x14ac:dyDescent="0.25">
      <c r="A43" s="8" t="s">
        <v>77</v>
      </c>
      <c r="B43" s="8"/>
      <c r="C43" s="8"/>
      <c r="D43" s="9">
        <v>142000</v>
      </c>
      <c r="E43" s="10" t="s">
        <v>26</v>
      </c>
      <c r="F43" s="10">
        <f t="shared" si="0"/>
        <v>142000</v>
      </c>
      <c r="G43" s="9">
        <v>134547</v>
      </c>
      <c r="H43" s="11"/>
    </row>
    <row r="44" spans="1:8" x14ac:dyDescent="0.25">
      <c r="A44" s="8" t="s">
        <v>78</v>
      </c>
      <c r="B44" s="8"/>
      <c r="C44" s="8"/>
      <c r="D44" s="9">
        <v>2200000</v>
      </c>
      <c r="E44" s="10" t="s">
        <v>26</v>
      </c>
      <c r="F44" s="10">
        <f t="shared" si="0"/>
        <v>2200000</v>
      </c>
      <c r="G44" s="9">
        <v>84692.43</v>
      </c>
      <c r="H44" s="11"/>
    </row>
    <row r="45" spans="1:8" x14ac:dyDescent="0.25">
      <c r="A45" s="8" t="s">
        <v>79</v>
      </c>
      <c r="B45" s="8"/>
      <c r="C45" s="8"/>
      <c r="D45" s="9">
        <v>1550000</v>
      </c>
      <c r="E45" s="10" t="s">
        <v>26</v>
      </c>
      <c r="F45" s="10">
        <f t="shared" si="0"/>
        <v>1550000</v>
      </c>
      <c r="G45" s="9">
        <v>760066.79</v>
      </c>
      <c r="H45" s="11"/>
    </row>
    <row r="46" spans="1:8" x14ac:dyDescent="0.25">
      <c r="A46" s="8" t="s">
        <v>48</v>
      </c>
      <c r="B46" s="8"/>
      <c r="C46" s="8"/>
      <c r="D46" s="9">
        <v>2095000</v>
      </c>
      <c r="E46" s="10" t="s">
        <v>26</v>
      </c>
      <c r="F46" s="10">
        <f t="shared" si="0"/>
        <v>2095000</v>
      </c>
      <c r="G46" s="9">
        <v>964783.62</v>
      </c>
      <c r="H46" s="11"/>
    </row>
    <row r="47" spans="1:8" x14ac:dyDescent="0.25">
      <c r="A47" s="8" t="s">
        <v>49</v>
      </c>
      <c r="B47" s="8"/>
      <c r="C47" s="8"/>
      <c r="D47" s="9">
        <v>15000</v>
      </c>
      <c r="E47" s="10" t="s">
        <v>26</v>
      </c>
      <c r="F47" s="10">
        <f t="shared" si="0"/>
        <v>15000</v>
      </c>
      <c r="G47" s="9">
        <v>7760.6000000000013</v>
      </c>
      <c r="H47" s="11"/>
    </row>
    <row r="48" spans="1:8" x14ac:dyDescent="0.25">
      <c r="A48" s="8" t="s">
        <v>80</v>
      </c>
      <c r="B48" s="8"/>
      <c r="C48" s="8"/>
      <c r="D48" s="9">
        <v>100000</v>
      </c>
      <c r="E48" s="10" t="s">
        <v>26</v>
      </c>
      <c r="F48" s="10">
        <f t="shared" si="0"/>
        <v>100000</v>
      </c>
      <c r="G48" s="9">
        <v>35812</v>
      </c>
      <c r="H48" s="11"/>
    </row>
    <row r="49" spans="1:8" x14ac:dyDescent="0.25">
      <c r="A49" s="8" t="s">
        <v>81</v>
      </c>
      <c r="B49" s="8"/>
      <c r="C49" s="8"/>
      <c r="D49" s="9">
        <v>265840</v>
      </c>
      <c r="E49" s="10" t="s">
        <v>26</v>
      </c>
      <c r="F49" s="10">
        <f t="shared" si="0"/>
        <v>265840</v>
      </c>
      <c r="G49" s="9">
        <v>243359</v>
      </c>
      <c r="H49" s="11"/>
    </row>
    <row r="50" spans="1:8" x14ac:dyDescent="0.25">
      <c r="A50" s="8" t="s">
        <v>82</v>
      </c>
      <c r="B50" s="8"/>
      <c r="C50" s="8"/>
      <c r="D50" s="9">
        <v>514</v>
      </c>
      <c r="E50" s="10" t="s">
        <v>26</v>
      </c>
      <c r="F50" s="10">
        <f t="shared" si="0"/>
        <v>514</v>
      </c>
      <c r="G50" s="9">
        <v>513.22</v>
      </c>
      <c r="H50" s="11"/>
    </row>
    <row r="51" spans="1:8" x14ac:dyDescent="0.25">
      <c r="A51" s="8"/>
      <c r="B51" s="8" t="s">
        <v>83</v>
      </c>
      <c r="C51" s="8"/>
      <c r="D51" s="9">
        <v>1677341</v>
      </c>
      <c r="E51" s="10">
        <v>743975</v>
      </c>
      <c r="F51" s="10">
        <f t="shared" si="0"/>
        <v>2421316</v>
      </c>
      <c r="G51" s="9">
        <v>0</v>
      </c>
      <c r="H51" s="11"/>
    </row>
    <row r="52" spans="1:8" x14ac:dyDescent="0.25">
      <c r="A52" s="8" t="s">
        <v>50</v>
      </c>
      <c r="B52" s="8"/>
      <c r="C52" s="8"/>
      <c r="D52" s="9">
        <v>1982341</v>
      </c>
      <c r="E52" s="10">
        <v>743975</v>
      </c>
      <c r="F52" s="10">
        <f t="shared" si="0"/>
        <v>2726316</v>
      </c>
      <c r="G52" s="9">
        <v>183310.01</v>
      </c>
      <c r="H52" s="11"/>
    </row>
    <row r="53" spans="1:8" x14ac:dyDescent="0.25">
      <c r="A53" s="12" t="s">
        <v>51</v>
      </c>
      <c r="B53" s="12"/>
      <c r="C53" s="12"/>
      <c r="D53" s="13">
        <v>67501540</v>
      </c>
      <c r="E53" s="14">
        <f>SUM(E2:E52)-E51</f>
        <v>753975</v>
      </c>
      <c r="F53" s="14">
        <f>SUM(F2:F52)-F51-F12</f>
        <v>68255515</v>
      </c>
      <c r="G53" s="14">
        <f>SUM(G2:G52)-G51-G12</f>
        <v>13847406.170000002</v>
      </c>
      <c r="H53" s="15"/>
    </row>
    <row r="54" spans="1:8" x14ac:dyDescent="0.25">
      <c r="A54" s="16"/>
      <c r="B54" s="16"/>
      <c r="C54" s="16"/>
      <c r="D54" s="16"/>
      <c r="E54" s="16"/>
      <c r="F54" s="16"/>
      <c r="G54" s="16"/>
      <c r="H54" s="16"/>
    </row>
    <row r="55" spans="1:8" x14ac:dyDescent="0.25">
      <c r="A55" s="17" t="s">
        <v>90</v>
      </c>
      <c r="B55" s="16"/>
      <c r="C55" s="16"/>
      <c r="D55" s="16"/>
      <c r="E55" s="16"/>
      <c r="F55" s="16"/>
      <c r="G55" s="16"/>
      <c r="H55" s="16"/>
    </row>
    <row r="56" spans="1:8" x14ac:dyDescent="0.25">
      <c r="A56" s="16"/>
      <c r="B56" s="16"/>
      <c r="C56" s="16" t="s">
        <v>87</v>
      </c>
      <c r="D56" s="18">
        <v>43509000</v>
      </c>
      <c r="E56" s="18"/>
      <c r="F56" s="18">
        <f>SUM(D56:E56)</f>
        <v>43509000</v>
      </c>
      <c r="G56" s="16"/>
      <c r="H56" s="16"/>
    </row>
    <row r="57" spans="1:8" x14ac:dyDescent="0.25">
      <c r="A57" s="16"/>
      <c r="B57" s="16"/>
      <c r="C57" s="16" t="s">
        <v>93</v>
      </c>
      <c r="D57" s="18">
        <v>-1002000</v>
      </c>
      <c r="E57" s="18"/>
      <c r="F57" s="18">
        <f t="shared" ref="F57:F58" si="1">SUM(D57:E57)</f>
        <v>-1002000</v>
      </c>
      <c r="G57" s="16"/>
      <c r="H57" s="16"/>
    </row>
    <row r="58" spans="1:8" x14ac:dyDescent="0.25">
      <c r="A58" s="16"/>
      <c r="B58" s="16"/>
      <c r="C58" s="16" t="s">
        <v>88</v>
      </c>
      <c r="D58" s="18">
        <f>SUM(D56:D57)</f>
        <v>42507000</v>
      </c>
      <c r="E58" s="18"/>
      <c r="F58" s="18">
        <f t="shared" si="1"/>
        <v>42507000</v>
      </c>
      <c r="G58" s="16"/>
      <c r="H58" s="16"/>
    </row>
    <row r="59" spans="1:8" x14ac:dyDescent="0.25">
      <c r="A59" s="16"/>
      <c r="B59" s="16"/>
      <c r="C59" s="16"/>
      <c r="D59" s="16"/>
      <c r="E59" s="16"/>
      <c r="F59" s="16"/>
      <c r="G59" s="16"/>
      <c r="H59" s="16"/>
    </row>
    <row r="60" spans="1:8" x14ac:dyDescent="0.25">
      <c r="A60" s="16"/>
      <c r="B60" s="16"/>
      <c r="C60" s="16"/>
      <c r="D60" s="16"/>
      <c r="E60" s="16"/>
      <c r="F60" s="16"/>
      <c r="G60" s="16"/>
      <c r="H60" s="16"/>
    </row>
    <row r="61" spans="1:8" x14ac:dyDescent="0.25">
      <c r="A61" s="16"/>
      <c r="B61" s="16"/>
      <c r="C61" s="16" t="s">
        <v>89</v>
      </c>
      <c r="D61" s="20">
        <v>44033</v>
      </c>
      <c r="E61" s="16"/>
      <c r="F61" s="16"/>
      <c r="G61" s="16"/>
      <c r="H61" s="16"/>
    </row>
    <row r="62" spans="1:8" x14ac:dyDescent="0.25">
      <c r="A62" s="16"/>
      <c r="B62" s="16"/>
      <c r="C62" s="16"/>
      <c r="D62" s="16"/>
      <c r="E62" s="16"/>
      <c r="F62" s="16"/>
      <c r="G62" s="16"/>
      <c r="H62" s="16"/>
    </row>
  </sheetData>
  <pageMargins left="0.7" right="0.7" top="0.78740157499999996" bottom="0.78740157499999996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2020-07-22T11:27:05Z</cp:lastPrinted>
  <dcterms:created xsi:type="dcterms:W3CDTF">2016-04-24T07:59:01Z</dcterms:created>
  <dcterms:modified xsi:type="dcterms:W3CDTF">2020-07-22T11:27:14Z</dcterms:modified>
</cp:coreProperties>
</file>