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8" i="2" l="1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9" i="2"/>
  <c r="E10" i="2"/>
  <c r="E11" i="2"/>
  <c r="E12" i="2"/>
  <c r="E8" i="2"/>
  <c r="E61" i="2" l="1"/>
  <c r="E62" i="2"/>
  <c r="E60" i="2"/>
  <c r="C62" i="2"/>
  <c r="D56" i="2"/>
  <c r="E56" i="2"/>
  <c r="F56" i="2"/>
  <c r="C56" i="2"/>
  <c r="G52" i="4"/>
  <c r="E52" i="4"/>
  <c r="D52" i="4"/>
  <c r="F41" i="4"/>
  <c r="F42" i="4"/>
  <c r="F43" i="4"/>
  <c r="F44" i="4"/>
  <c r="F45" i="4"/>
  <c r="F46" i="4"/>
  <c r="F47" i="4"/>
  <c r="F48" i="4"/>
  <c r="F49" i="4"/>
  <c r="F50" i="4"/>
  <c r="F51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" i="4"/>
  <c r="F52" i="4" s="1"/>
</calcChain>
</file>

<file path=xl/sharedStrings.xml><?xml version="1.0" encoding="utf-8"?>
<sst xmlns="http://schemas.openxmlformats.org/spreadsheetml/2006/main" count="202" uniqueCount="106">
  <si>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</si>
  <si>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</si>
  <si>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</si>
  <si>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</si>
  <si>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</si>
  <si>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</si>
  <si>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</si>
  <si>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</si>
  <si>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</si>
  <si>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</si>
  <si>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</si>
  <si>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</si>
  <si>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</si>
  <si>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</si>
  <si>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</si>
  <si>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</si>
  <si>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</si>
  <si>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1345  Poplatek z ubytovací kapacity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</si>
  <si>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</si>
  <si>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</si>
  <si>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</si>
  <si>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</si>
  <si>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</si>
  <si>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4113  Neinvestiční přijaté transfery za státních fondů Celkem</t>
  </si>
  <si>
    <t xml:space="preserve">  4116  Ostatní neinv.přijaté transfery ze st. rozpočtu Celkem</t>
  </si>
  <si>
    <t xml:space="preserve">  4213  Investiční přijaté transfery ze státních fondů Celkem</t>
  </si>
  <si>
    <t xml:space="preserve">  4216  Ostatní invest.přijaté transf.ze státního rozpočtu Celkem</t>
  </si>
  <si>
    <t xml:space="preserve"> 4222   Investiční přijaté transfery od krajů</t>
  </si>
  <si>
    <t>N**</t>
  </si>
  <si>
    <t xml:space="preserve">  4232  Investiční přij.transf.od mezinárodních institucí Celkem</t>
  </si>
  <si>
    <t>změna ROZP</t>
  </si>
  <si>
    <t>na obnovu lesa</t>
  </si>
  <si>
    <t>PD na hřiště</t>
  </si>
  <si>
    <t xml:space="preserve">  1039  Ostatní záležitosti lesního hospodářství Celkem</t>
  </si>
  <si>
    <t/>
  </si>
  <si>
    <t xml:space="preserve">  1098  Ostatní výdaje na zemědělství Celkem</t>
  </si>
  <si>
    <t>prodeje Němec, Metalcut, Rušitovičová, Kiša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</si>
  <si>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</si>
  <si>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</si>
  <si>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</si>
  <si>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</si>
  <si>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</si>
  <si>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</si>
  <si>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</si>
  <si>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</si>
  <si>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</si>
  <si>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</si>
  <si>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</si>
  <si>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</si>
  <si>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</si>
  <si>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</si>
  <si>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</si>
  <si>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3721  Sběr a svoz nebezpečných odpadů Celkem</t>
  </si>
  <si>
    <t xml:space="preserve">  3722  Sběr a svoz komunálních odpadů Celkem</t>
  </si>
  <si>
    <t xml:space="preserve">  3725  Využívání a zneškodňování komun.odpadů Celkem</t>
  </si>
  <si>
    <t>EKO-KOM</t>
  </si>
  <si>
    <t xml:space="preserve">  3726  Využívání a zneškodňování ostatních odpadů Celkem</t>
  </si>
  <si>
    <t xml:space="preserve">  3745  Péče o vzhled obcí a veřejnou zeleň Celkem</t>
  </si>
  <si>
    <t xml:space="preserve">  6171  Činnost místní správy Celkem</t>
  </si>
  <si>
    <t xml:space="preserve">  6310  Obecné příjmy a výdaje z finančních operací Celkem</t>
  </si>
  <si>
    <t xml:space="preserve">  6409  Ostatní činnosti j.n. Celkem</t>
  </si>
  <si>
    <t>Celkový součet</t>
  </si>
  <si>
    <t>OBEC METYLOVICE</t>
  </si>
  <si>
    <t>RO č. 10</t>
  </si>
  <si>
    <t>Příjmy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</si>
  <si>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</si>
  <si>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</si>
  <si>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</si>
  <si>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</si>
  <si>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</si>
  <si>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</si>
  <si>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</si>
  <si>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</si>
  <si>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</si>
  <si>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</si>
  <si>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</si>
  <si>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</si>
  <si>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3421  Využití volného času dětí a mládeže Celkem</t>
  </si>
  <si>
    <t xml:space="preserve">  3429  Ostatní zájmová činnost a rekreace Celkem</t>
  </si>
  <si>
    <t xml:space="preserve">  3539  Ostatní zdravotnická zaříz.a služby pro zdravot. Celkem</t>
  </si>
  <si>
    <t xml:space="preserve">  3543  Pomoc zdravotně postiženým a chronicky nemocným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</si>
  <si>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</si>
  <si>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</si>
  <si>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</si>
  <si>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3723  Sběr a svoz ost.odpadů (jiných než nebez.a komun.) Celkem</t>
  </si>
  <si>
    <t xml:space="preserve">  3749  Ostatní činnosti k ochraně přírody a krajiny Celkem</t>
  </si>
  <si>
    <t xml:space="preserve">  4345  Centra sociálnně rehabilitačních služeb Celkem</t>
  </si>
  <si>
    <t xml:space="preserve">  4350  Domovy pro seniory Celkem</t>
  </si>
  <si>
    <t xml:space="preserve">  4356  Denní stacionáře a centra denních služeb Celkem</t>
  </si>
  <si>
    <t xml:space="preserve"> </t>
  </si>
  <si>
    <t xml:space="preserve">  5512  Požární ochrana - dobrovolná část Celkem</t>
  </si>
  <si>
    <t xml:space="preserve">  6112  Zastupitelstva obcí Celkem</t>
  </si>
  <si>
    <t xml:space="preserve">  6115  Volby do zastupitelstev územních samosprávných cel Celkem</t>
  </si>
  <si>
    <t xml:space="preserve">  6320  Pojištění funkčně nespecifikované Celkem</t>
  </si>
  <si>
    <t xml:space="preserve">  6399  Ostatní finanční operace Celkem</t>
  </si>
  <si>
    <t xml:space="preserve">  6402  Finanční vypořádání minulých let Celkem</t>
  </si>
  <si>
    <t xml:space="preserve">  5901  Nespecifikované rezervy Celkem</t>
  </si>
  <si>
    <t>Výdaje</t>
  </si>
  <si>
    <t xml:space="preserve">  5213  Krizová opatření</t>
  </si>
  <si>
    <t>Financování</t>
  </si>
  <si>
    <t>PS účtů k 1.1.</t>
  </si>
  <si>
    <t>splátky půjčky</t>
  </si>
  <si>
    <t>Celkem</t>
  </si>
  <si>
    <t>Schváleno:</t>
  </si>
  <si>
    <t>22kamerové prohlídky,22kanalizace u čp. 474,60u Buchty</t>
  </si>
  <si>
    <t>15bezpečn. audit-chodník Žukov,8 BOZP Žukov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</si>
</sst>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32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1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13" fillId="2" borderId="1" xfId="1" applyFont="1" applyFill="1" applyBorder="1" applyAlignment="1" applyProtection="1">
      <alignment horizontal="center" vertical="center"/>
      <protection hidden="1"/>
    </xf>
    <xf numFmtId="4" fontId="13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4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5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14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12" fillId="0" borderId="2" xfId="1" applyNumberFormat="1" applyFont="1" applyFill="1" applyBorder="1" applyAlignment="1" applyProtection="1">
      <alignment shrinkToFit="1"/>
      <protection hidden="1"/>
    </xf>
    <xf numFmtId="0" fontId="2" fillId="0" borderId="2" xfId="1" applyFont="1" applyFill="1" applyBorder="1" applyAlignment="1" applyProtection="1">
      <alignment shrinkToFit="1"/>
      <protection locked="0"/>
    </xf>
    <xf numFmtId="4" fontId="7" fillId="0" borderId="2" xfId="1" applyNumberFormat="1" applyFont="1" applyFill="1" applyBorder="1" applyAlignment="1" applyProtection="1">
      <protection hidden="1"/>
    </xf>
    <xf numFmtId="4" fontId="7" fillId="0" borderId="2" xfId="1" applyNumberFormat="1" applyFont="1" applyFill="1" applyBorder="1" applyAlignment="1" applyProtection="1">
      <alignment shrinkToFit="1"/>
      <protection hidden="1"/>
    </xf>
    <xf numFmtId="0" fontId="0" fillId="0" borderId="2" xfId="0" applyBorder="1"/>
    <xf numFmtId="4" fontId="2" fillId="0" borderId="2" xfId="1" applyNumberFormat="1" applyFont="1" applyFill="1" applyBorder="1" applyAlignment="1" applyProtection="1">
      <alignment horizontal="right" shrinkToFit="1"/>
      <protection hidden="1"/>
    </xf>
    <xf numFmtId="0" fontId="10" fillId="0" borderId="2" xfId="1" applyFont="1" applyFill="1" applyBorder="1" applyAlignment="1" applyProtection="1">
      <alignment shrinkToFit="1"/>
      <protection locked="0"/>
    </xf>
    <xf numFmtId="0" fontId="10" fillId="0" borderId="2" xfId="1" applyNumberFormat="1" applyFont="1" applyFill="1" applyBorder="1" applyAlignment="1" applyProtection="1">
      <alignment shrinkToFit="1"/>
      <protection locked="0"/>
    </xf>
    <xf numFmtId="4" fontId="16" fillId="0" borderId="2" xfId="0" applyNumberFormat="1" applyFont="1" applyBorder="1"/>
    <xf numFmtId="4" fontId="0" fillId="0" borderId="2" xfId="0" applyNumberFormat="1" applyBorder="1"/>
    <xf numFmtId="0" fontId="6" fillId="0" borderId="2" xfId="0" applyFont="1" applyBorder="1"/>
    <xf numFmtId="4" fontId="17" fillId="0" borderId="2" xfId="0" applyNumberFormat="1" applyFont="1" applyBorder="1"/>
    <xf numFmtId="4" fontId="6" fillId="0" borderId="2" xfId="0" applyNumberFormat="1" applyFont="1" applyBorder="1"/>
    <xf numFmtId="0" fontId="18" fillId="0" borderId="2" xfId="1" applyFont="1" applyFill="1" applyBorder="1" applyAlignment="1" applyProtection="1">
      <alignment shrinkToFit="1"/>
      <protection locked="0"/>
    </xf>
    <xf numFmtId="14" fontId="0" fillId="0" borderId="2" xfId="0" applyNumberFormat="1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workbookViewId="0">
      <selection activeCell="K17" sqref="K17"/>
    </sheetView>
  </sheetViews>
  <sheetFormatPr defaultRowHeight="15" x14ac:dyDescent="0.25"/>
  <cols>
    <col min="1" max="1" width="16" customWidth="1"/>
    <col min="2" max="2" width="39.5703125" customWidth="1"/>
    <col min="3" max="3" width="10.42578125" customWidth="1"/>
    <col min="4" max="4" width="13.42578125" customWidth="1"/>
    <col min="5" max="5" width="12" customWidth="1"/>
    <col min="6" max="6" width="13.5703125" customWidth="1"/>
    <col min="7" max="7" width="13.140625" customWidth="1"/>
    <col min="8" max="8" width="31.85546875" customWidth="1"/>
    <col min="13" max="13" width="9.140625" style="6"/>
  </cols>
  <sheetData>
    <row r="1" spans="1:13" x14ac:dyDescent="0.25">
      <c r="B1" s="7" t="s">
        <v>62</v>
      </c>
      <c r="C1" s="7" t="s">
        <v>63</v>
      </c>
    </row>
    <row r="2" spans="1:13" x14ac:dyDescent="0.25">
      <c r="B2" s="7" t="s">
        <v>64</v>
      </c>
    </row>
    <row r="3" spans="1:13" ht="15.75" x14ac:dyDescent="0.25">
      <c r="A3" s="1" t="s">
        <v>0</v>
      </c>
      <c r="B3" s="2" t="s">
        <v>1</v>
      </c>
      <c r="C3" s="2" t="s">
        <v>2</v>
      </c>
      <c r="D3" s="2" t="s">
        <v>3</v>
      </c>
      <c r="E3" s="4" t="s">
        <v>30</v>
      </c>
      <c r="F3" s="3" t="s">
        <v>4</v>
      </c>
      <c r="G3" s="2" t="s">
        <v>5</v>
      </c>
      <c r="H3" s="5" t="s">
        <v>2</v>
      </c>
      <c r="M3"/>
    </row>
    <row r="4" spans="1:13" x14ac:dyDescent="0.25">
      <c r="A4" s="14"/>
      <c r="B4" s="14" t="s">
        <v>6</v>
      </c>
      <c r="C4" s="14"/>
      <c r="D4" s="15">
        <v>5092500</v>
      </c>
      <c r="E4" s="16"/>
      <c r="F4" s="15">
        <f>SUM(D4:E4)</f>
        <v>5092500</v>
      </c>
      <c r="G4" s="22">
        <v>4412293.5999999987</v>
      </c>
      <c r="H4" s="18"/>
    </row>
    <row r="5" spans="1:13" x14ac:dyDescent="0.25">
      <c r="A5" s="14"/>
      <c r="B5" s="14" t="s">
        <v>7</v>
      </c>
      <c r="C5" s="14"/>
      <c r="D5" s="15">
        <v>105000</v>
      </c>
      <c r="E5" s="16">
        <v>-55000</v>
      </c>
      <c r="F5" s="15">
        <f t="shared" ref="F5:F51" si="0">SUM(D5:E5)</f>
        <v>50000</v>
      </c>
      <c r="G5" s="22">
        <v>43761.189999999995</v>
      </c>
      <c r="H5" s="18"/>
    </row>
    <row r="6" spans="1:13" x14ac:dyDescent="0.25">
      <c r="A6" s="14"/>
      <c r="B6" s="14" t="s">
        <v>8</v>
      </c>
      <c r="C6" s="14"/>
      <c r="D6" s="15">
        <v>450000</v>
      </c>
      <c r="E6" s="16"/>
      <c r="F6" s="15">
        <f t="shared" si="0"/>
        <v>450000</v>
      </c>
      <c r="G6" s="22">
        <v>456022.43</v>
      </c>
      <c r="H6" s="18"/>
    </row>
    <row r="7" spans="1:13" x14ac:dyDescent="0.25">
      <c r="A7" s="14"/>
      <c r="B7" s="14" t="s">
        <v>9</v>
      </c>
      <c r="C7" s="14"/>
      <c r="D7" s="15">
        <v>3600000</v>
      </c>
      <c r="E7" s="16"/>
      <c r="F7" s="15">
        <f t="shared" si="0"/>
        <v>3600000</v>
      </c>
      <c r="G7" s="22">
        <v>3225086.5700000003</v>
      </c>
      <c r="H7" s="18"/>
    </row>
    <row r="8" spans="1:13" x14ac:dyDescent="0.25">
      <c r="A8" s="14"/>
      <c r="B8" s="14" t="s">
        <v>10</v>
      </c>
      <c r="C8" s="14"/>
      <c r="D8" s="15">
        <v>215840</v>
      </c>
      <c r="E8" s="16"/>
      <c r="F8" s="15">
        <f t="shared" si="0"/>
        <v>215840</v>
      </c>
      <c r="G8" s="22">
        <v>215840</v>
      </c>
      <c r="H8" s="18"/>
    </row>
    <row r="9" spans="1:13" x14ac:dyDescent="0.25">
      <c r="A9" s="14"/>
      <c r="B9" s="14" t="s">
        <v>11</v>
      </c>
      <c r="C9" s="14"/>
      <c r="D9" s="15">
        <v>9900000</v>
      </c>
      <c r="E9" s="16"/>
      <c r="F9" s="15">
        <f t="shared" si="0"/>
        <v>9900000</v>
      </c>
      <c r="G9" s="22">
        <v>8972650.959999999</v>
      </c>
      <c r="H9" s="18"/>
    </row>
    <row r="10" spans="1:13" x14ac:dyDescent="0.25">
      <c r="A10" s="14"/>
      <c r="B10" s="14" t="s">
        <v>12</v>
      </c>
      <c r="C10" s="14"/>
      <c r="D10" s="15">
        <v>0</v>
      </c>
      <c r="E10" s="16"/>
      <c r="F10" s="15">
        <f t="shared" si="0"/>
        <v>0</v>
      </c>
      <c r="G10" s="22">
        <v>3622.7999999999997</v>
      </c>
      <c r="H10" s="18"/>
    </row>
    <row r="11" spans="1:13" x14ac:dyDescent="0.25">
      <c r="A11" s="14"/>
      <c r="B11" s="14" t="s">
        <v>13</v>
      </c>
      <c r="C11" s="14"/>
      <c r="D11" s="15">
        <v>880000</v>
      </c>
      <c r="E11" s="16">
        <v>90000</v>
      </c>
      <c r="F11" s="15">
        <f t="shared" si="0"/>
        <v>970000</v>
      </c>
      <c r="G11" s="22">
        <v>972854</v>
      </c>
      <c r="H11" s="18"/>
    </row>
    <row r="12" spans="1:13" x14ac:dyDescent="0.25">
      <c r="A12" s="14"/>
      <c r="B12" s="14" t="s">
        <v>14</v>
      </c>
      <c r="C12" s="14"/>
      <c r="D12" s="15">
        <v>27000</v>
      </c>
      <c r="E12" s="16"/>
      <c r="F12" s="15">
        <f t="shared" si="0"/>
        <v>27000</v>
      </c>
      <c r="G12" s="22">
        <v>27032</v>
      </c>
      <c r="H12" s="18"/>
    </row>
    <row r="13" spans="1:13" x14ac:dyDescent="0.25">
      <c r="A13" s="14"/>
      <c r="B13" s="14" t="s">
        <v>15</v>
      </c>
      <c r="C13" s="14"/>
      <c r="D13" s="15">
        <v>20000</v>
      </c>
      <c r="E13" s="16"/>
      <c r="F13" s="15">
        <f t="shared" si="0"/>
        <v>20000</v>
      </c>
      <c r="G13" s="22">
        <v>5970</v>
      </c>
      <c r="H13" s="18"/>
    </row>
    <row r="14" spans="1:13" x14ac:dyDescent="0.25">
      <c r="A14" s="14"/>
      <c r="B14" s="14" t="s">
        <v>16</v>
      </c>
      <c r="C14" s="14"/>
      <c r="D14" s="15">
        <v>2000</v>
      </c>
      <c r="E14" s="16"/>
      <c r="F14" s="15">
        <f t="shared" si="0"/>
        <v>2000</v>
      </c>
      <c r="G14" s="22">
        <v>1760</v>
      </c>
      <c r="H14" s="18"/>
    </row>
    <row r="15" spans="1:13" x14ac:dyDescent="0.25">
      <c r="A15" s="14"/>
      <c r="B15" s="14" t="s">
        <v>17</v>
      </c>
      <c r="C15" s="14"/>
      <c r="D15" s="15">
        <v>0</v>
      </c>
      <c r="E15" s="16"/>
      <c r="F15" s="15">
        <f t="shared" si="0"/>
        <v>0</v>
      </c>
      <c r="G15" s="22">
        <v>0</v>
      </c>
      <c r="H15" s="18"/>
    </row>
    <row r="16" spans="1:13" x14ac:dyDescent="0.25">
      <c r="A16" s="14"/>
      <c r="B16" s="14" t="s">
        <v>18</v>
      </c>
      <c r="C16" s="14"/>
      <c r="D16" s="15">
        <v>10000</v>
      </c>
      <c r="E16" s="16"/>
      <c r="F16" s="15">
        <f t="shared" si="0"/>
        <v>10000</v>
      </c>
      <c r="G16" s="22">
        <v>14090</v>
      </c>
      <c r="H16" s="18"/>
    </row>
    <row r="17" spans="1:22" x14ac:dyDescent="0.25">
      <c r="A17" s="14"/>
      <c r="B17" s="14" t="s">
        <v>19</v>
      </c>
      <c r="C17" s="14"/>
      <c r="D17" s="15">
        <v>90000</v>
      </c>
      <c r="E17" s="16">
        <v>24000</v>
      </c>
      <c r="F17" s="15">
        <f t="shared" si="0"/>
        <v>114000</v>
      </c>
      <c r="G17" s="22">
        <v>114809.74</v>
      </c>
      <c r="H17" s="18"/>
    </row>
    <row r="18" spans="1:22" x14ac:dyDescent="0.25">
      <c r="A18" s="14"/>
      <c r="B18" s="14" t="s">
        <v>20</v>
      </c>
      <c r="C18" s="14"/>
      <c r="D18" s="15">
        <v>590000</v>
      </c>
      <c r="E18" s="16"/>
      <c r="F18" s="15">
        <f t="shared" si="0"/>
        <v>590000</v>
      </c>
      <c r="G18" s="22">
        <v>548194.01</v>
      </c>
      <c r="H18" s="18"/>
    </row>
    <row r="19" spans="1:22" x14ac:dyDescent="0.25">
      <c r="A19" s="14"/>
      <c r="B19" s="14" t="s">
        <v>21</v>
      </c>
      <c r="C19" s="14"/>
      <c r="D19" s="15">
        <v>2254500</v>
      </c>
      <c r="E19" s="16"/>
      <c r="F19" s="15">
        <f t="shared" si="0"/>
        <v>2254500</v>
      </c>
      <c r="G19" s="22">
        <v>2254500</v>
      </c>
      <c r="H19" s="18"/>
    </row>
    <row r="20" spans="1:22" x14ac:dyDescent="0.25">
      <c r="A20" s="14"/>
      <c r="B20" s="14" t="s">
        <v>22</v>
      </c>
      <c r="C20" s="14"/>
      <c r="D20" s="15">
        <v>388600</v>
      </c>
      <c r="E20" s="16"/>
      <c r="F20" s="15">
        <f t="shared" si="0"/>
        <v>388600</v>
      </c>
      <c r="G20" s="22">
        <v>323833</v>
      </c>
      <c r="H20" s="18"/>
    </row>
    <row r="21" spans="1:22" x14ac:dyDescent="0.25">
      <c r="A21" s="14"/>
      <c r="B21" s="14" t="s">
        <v>23</v>
      </c>
      <c r="C21" s="14"/>
      <c r="D21" s="15">
        <v>230000</v>
      </c>
      <c r="E21" s="16"/>
      <c r="F21" s="15">
        <f t="shared" si="0"/>
        <v>230000</v>
      </c>
      <c r="G21" s="22">
        <v>230000</v>
      </c>
      <c r="H21" s="18"/>
    </row>
    <row r="22" spans="1:22" x14ac:dyDescent="0.25">
      <c r="A22" s="14"/>
      <c r="B22" s="14" t="s">
        <v>24</v>
      </c>
      <c r="C22" s="14"/>
      <c r="D22" s="15">
        <v>45000</v>
      </c>
      <c r="E22" s="16">
        <v>46650</v>
      </c>
      <c r="F22" s="15">
        <f t="shared" si="0"/>
        <v>91650</v>
      </c>
      <c r="G22" s="22">
        <v>91650</v>
      </c>
      <c r="H22" s="23" t="s">
        <v>31</v>
      </c>
    </row>
    <row r="23" spans="1:22" x14ac:dyDescent="0.25">
      <c r="A23" s="14"/>
      <c r="B23" s="14" t="s">
        <v>25</v>
      </c>
      <c r="C23" s="14"/>
      <c r="D23" s="15">
        <v>4797500</v>
      </c>
      <c r="E23" s="16"/>
      <c r="F23" s="15">
        <f t="shared" si="0"/>
        <v>4797500</v>
      </c>
      <c r="G23" s="22">
        <v>4797500</v>
      </c>
      <c r="H23" s="23"/>
    </row>
    <row r="24" spans="1:22" x14ac:dyDescent="0.25">
      <c r="A24" s="14"/>
      <c r="B24" s="14" t="s">
        <v>26</v>
      </c>
      <c r="C24" s="14"/>
      <c r="D24" s="15">
        <v>26000</v>
      </c>
      <c r="E24" s="16"/>
      <c r="F24" s="15">
        <f t="shared" si="0"/>
        <v>26000</v>
      </c>
      <c r="G24" s="22">
        <v>25849.07</v>
      </c>
      <c r="H24" s="23"/>
    </row>
    <row r="25" spans="1:22" x14ac:dyDescent="0.25">
      <c r="A25" s="14"/>
      <c r="B25" s="14" t="s">
        <v>27</v>
      </c>
      <c r="C25" s="14" t="s">
        <v>28</v>
      </c>
      <c r="D25" s="15"/>
      <c r="E25" s="16">
        <v>235200</v>
      </c>
      <c r="F25" s="15">
        <f t="shared" si="0"/>
        <v>235200</v>
      </c>
      <c r="G25" s="22"/>
      <c r="H25" s="24" t="s">
        <v>32</v>
      </c>
    </row>
    <row r="26" spans="1:22" x14ac:dyDescent="0.25">
      <c r="A26" s="14"/>
      <c r="B26" s="14" t="s">
        <v>29</v>
      </c>
      <c r="C26" s="14"/>
      <c r="D26" s="15">
        <v>443275</v>
      </c>
      <c r="E26" s="16"/>
      <c r="F26" s="15">
        <f t="shared" si="0"/>
        <v>443275</v>
      </c>
      <c r="G26" s="22">
        <v>443275.12</v>
      </c>
      <c r="H26" s="23"/>
    </row>
    <row r="27" spans="1:22" x14ac:dyDescent="0.25">
      <c r="A27" s="14" t="s">
        <v>33</v>
      </c>
      <c r="B27" s="14"/>
      <c r="C27" s="14"/>
      <c r="D27" s="15">
        <v>78000</v>
      </c>
      <c r="E27" s="16" t="s">
        <v>34</v>
      </c>
      <c r="F27" s="15">
        <f t="shared" si="0"/>
        <v>78000</v>
      </c>
      <c r="G27" s="22">
        <v>83014.03</v>
      </c>
      <c r="H27" s="23"/>
      <c r="I27" s="7"/>
      <c r="J27" s="7"/>
      <c r="K27" s="7"/>
      <c r="L27" s="7"/>
      <c r="M27" s="8"/>
      <c r="N27" s="7"/>
      <c r="O27" s="7"/>
      <c r="P27" s="7"/>
      <c r="Q27" s="7"/>
      <c r="R27" s="7"/>
      <c r="S27" s="7"/>
      <c r="T27" s="7"/>
      <c r="U27" s="7"/>
      <c r="V27" s="7"/>
    </row>
    <row r="28" spans="1:22" x14ac:dyDescent="0.25">
      <c r="A28" s="14" t="s">
        <v>35</v>
      </c>
      <c r="B28" s="14"/>
      <c r="C28" s="14"/>
      <c r="D28" s="15">
        <v>94700</v>
      </c>
      <c r="E28" s="16">
        <v>93900</v>
      </c>
      <c r="F28" s="15">
        <f t="shared" si="0"/>
        <v>188600</v>
      </c>
      <c r="G28" s="22">
        <v>111567</v>
      </c>
      <c r="H28" s="23" t="s">
        <v>36</v>
      </c>
      <c r="I28" s="7"/>
      <c r="J28" s="7"/>
      <c r="K28" s="7"/>
      <c r="L28" s="7"/>
      <c r="M28" s="8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14" t="s">
        <v>37</v>
      </c>
      <c r="B29" s="14"/>
      <c r="C29" s="14"/>
      <c r="D29" s="15">
        <v>10000</v>
      </c>
      <c r="E29" s="16" t="s">
        <v>34</v>
      </c>
      <c r="F29" s="15">
        <f t="shared" si="0"/>
        <v>10000</v>
      </c>
      <c r="G29" s="22">
        <v>16022</v>
      </c>
      <c r="H29" s="23"/>
      <c r="I29" s="7"/>
      <c r="J29" s="7"/>
      <c r="K29" s="7"/>
      <c r="L29" s="7"/>
      <c r="M29" s="8"/>
      <c r="N29" s="7"/>
      <c r="O29" s="7"/>
      <c r="P29" s="7"/>
      <c r="Q29" s="7"/>
      <c r="R29" s="7"/>
      <c r="S29" s="7"/>
      <c r="T29" s="7"/>
      <c r="U29" s="7"/>
      <c r="V29" s="7"/>
    </row>
    <row r="30" spans="1:22" x14ac:dyDescent="0.25">
      <c r="A30" s="14" t="s">
        <v>38</v>
      </c>
      <c r="B30" s="14"/>
      <c r="C30" s="14"/>
      <c r="D30" s="15">
        <v>13000</v>
      </c>
      <c r="E30" s="16" t="s">
        <v>34</v>
      </c>
      <c r="F30" s="15">
        <f t="shared" si="0"/>
        <v>13000</v>
      </c>
      <c r="G30" s="22">
        <v>19286</v>
      </c>
      <c r="H30" s="23"/>
      <c r="I30" s="7"/>
      <c r="J30" s="7"/>
      <c r="K30" s="7"/>
      <c r="L30" s="7"/>
      <c r="M30" s="8"/>
      <c r="N30" s="7"/>
      <c r="O30" s="7"/>
      <c r="P30" s="7"/>
      <c r="Q30" s="7"/>
      <c r="R30" s="7"/>
      <c r="S30" s="7"/>
      <c r="T30" s="7"/>
      <c r="U30" s="7"/>
      <c r="V30" s="7"/>
    </row>
    <row r="31" spans="1:22" x14ac:dyDescent="0.25">
      <c r="A31" s="14" t="s">
        <v>39</v>
      </c>
      <c r="B31" s="14"/>
      <c r="C31" s="14"/>
      <c r="D31" s="15">
        <v>4600</v>
      </c>
      <c r="E31" s="16" t="s">
        <v>34</v>
      </c>
      <c r="F31" s="15">
        <f t="shared" si="0"/>
        <v>4600</v>
      </c>
      <c r="G31" s="22">
        <v>5300</v>
      </c>
      <c r="H31" s="23"/>
      <c r="I31" s="7"/>
      <c r="J31" s="7"/>
      <c r="K31" s="7"/>
      <c r="L31" s="7"/>
      <c r="M31" s="8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25">
      <c r="A32" s="14" t="s">
        <v>40</v>
      </c>
      <c r="B32" s="14"/>
      <c r="C32" s="14"/>
      <c r="D32" s="15">
        <v>500</v>
      </c>
      <c r="E32" s="16" t="s">
        <v>34</v>
      </c>
      <c r="F32" s="15">
        <f t="shared" si="0"/>
        <v>500</v>
      </c>
      <c r="G32" s="22">
        <v>600</v>
      </c>
      <c r="H32" s="23"/>
      <c r="I32" s="7"/>
      <c r="J32" s="7"/>
      <c r="K32" s="7"/>
      <c r="L32" s="7"/>
      <c r="M32" s="8"/>
      <c r="N32" s="7"/>
      <c r="O32" s="7"/>
      <c r="P32" s="7"/>
      <c r="Q32" s="7"/>
      <c r="R32" s="7"/>
      <c r="S32" s="7"/>
      <c r="T32" s="7"/>
      <c r="U32" s="7"/>
      <c r="V32" s="7"/>
    </row>
    <row r="33" spans="1:22" x14ac:dyDescent="0.25">
      <c r="A33" s="14" t="s">
        <v>41</v>
      </c>
      <c r="B33" s="14"/>
      <c r="C33" s="14"/>
      <c r="D33" s="15">
        <v>1500</v>
      </c>
      <c r="E33" s="16" t="s">
        <v>34</v>
      </c>
      <c r="F33" s="15">
        <f t="shared" si="0"/>
        <v>1500</v>
      </c>
      <c r="G33" s="22">
        <v>2562</v>
      </c>
      <c r="H33" s="23"/>
      <c r="I33" s="7"/>
      <c r="J33" s="7"/>
      <c r="K33" s="7"/>
      <c r="L33" s="7"/>
      <c r="M33" s="8"/>
      <c r="N33" s="7"/>
      <c r="O33" s="7"/>
      <c r="P33" s="7"/>
      <c r="Q33" s="7"/>
      <c r="R33" s="7"/>
      <c r="S33" s="7"/>
      <c r="T33" s="7"/>
      <c r="U33" s="7"/>
      <c r="V33" s="7"/>
    </row>
    <row r="34" spans="1:22" x14ac:dyDescent="0.25">
      <c r="A34" s="14" t="s">
        <v>42</v>
      </c>
      <c r="B34" s="14"/>
      <c r="C34" s="14"/>
      <c r="D34" s="15">
        <v>5000</v>
      </c>
      <c r="E34" s="16" t="s">
        <v>34</v>
      </c>
      <c r="F34" s="15">
        <f t="shared" si="0"/>
        <v>5000</v>
      </c>
      <c r="G34" s="22">
        <v>4922</v>
      </c>
      <c r="H34" s="23"/>
      <c r="I34" s="7"/>
      <c r="J34" s="7"/>
      <c r="K34" s="7"/>
      <c r="L34" s="7"/>
      <c r="M34" s="8"/>
      <c r="N34" s="7"/>
      <c r="O34" s="7"/>
      <c r="P34" s="7"/>
      <c r="Q34" s="7"/>
      <c r="R34" s="7"/>
      <c r="S34" s="7"/>
      <c r="T34" s="7"/>
      <c r="U34" s="7"/>
      <c r="V34" s="7"/>
    </row>
    <row r="35" spans="1:22" x14ac:dyDescent="0.25">
      <c r="A35" s="14" t="s">
        <v>43</v>
      </c>
      <c r="B35" s="14"/>
      <c r="C35" s="14"/>
      <c r="D35" s="15">
        <v>1300</v>
      </c>
      <c r="E35" s="16" t="s">
        <v>34</v>
      </c>
      <c r="F35" s="15">
        <f t="shared" si="0"/>
        <v>1300</v>
      </c>
      <c r="G35" s="22">
        <v>1740</v>
      </c>
      <c r="H35" s="23"/>
      <c r="I35" s="7"/>
      <c r="J35" s="7"/>
      <c r="K35" s="7"/>
      <c r="L35" s="7"/>
      <c r="M35" s="8"/>
      <c r="N35" s="7"/>
      <c r="O35" s="7"/>
      <c r="P35" s="7"/>
      <c r="Q35" s="7"/>
      <c r="R35" s="7"/>
      <c r="S35" s="7"/>
      <c r="T35" s="7"/>
      <c r="U35" s="7"/>
      <c r="V35" s="7"/>
    </row>
    <row r="36" spans="1:22" x14ac:dyDescent="0.25">
      <c r="A36" s="14" t="s">
        <v>44</v>
      </c>
      <c r="B36" s="14"/>
      <c r="C36" s="14"/>
      <c r="D36" s="15">
        <v>5000</v>
      </c>
      <c r="E36" s="16" t="s">
        <v>34</v>
      </c>
      <c r="F36" s="15">
        <f t="shared" si="0"/>
        <v>5000</v>
      </c>
      <c r="G36" s="22">
        <v>2060.02</v>
      </c>
      <c r="H36" s="23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</row>
    <row r="37" spans="1:22" x14ac:dyDescent="0.25">
      <c r="A37" s="14" t="s">
        <v>45</v>
      </c>
      <c r="B37" s="14"/>
      <c r="C37" s="14"/>
      <c r="D37" s="15">
        <v>90000</v>
      </c>
      <c r="E37" s="16" t="s">
        <v>34</v>
      </c>
      <c r="F37" s="15">
        <f t="shared" si="0"/>
        <v>90000</v>
      </c>
      <c r="G37" s="22">
        <v>90000</v>
      </c>
      <c r="H37" s="23"/>
      <c r="I37" s="7"/>
      <c r="J37" s="7"/>
      <c r="K37" s="7"/>
      <c r="L37" s="7"/>
      <c r="M37" s="8"/>
      <c r="N37" s="7"/>
      <c r="O37" s="7"/>
      <c r="P37" s="7"/>
      <c r="Q37" s="7"/>
      <c r="R37" s="7"/>
      <c r="S37" s="7"/>
      <c r="T37" s="7"/>
      <c r="U37" s="7"/>
      <c r="V37" s="7"/>
    </row>
    <row r="38" spans="1:22" x14ac:dyDescent="0.25">
      <c r="A38" s="14" t="s">
        <v>46</v>
      </c>
      <c r="B38" s="14"/>
      <c r="C38" s="14"/>
      <c r="D38" s="15">
        <v>6900</v>
      </c>
      <c r="E38" s="16" t="s">
        <v>34</v>
      </c>
      <c r="F38" s="15">
        <f t="shared" si="0"/>
        <v>6900</v>
      </c>
      <c r="G38" s="22">
        <v>6975</v>
      </c>
      <c r="H38" s="23"/>
      <c r="I38" s="7"/>
      <c r="J38" s="7"/>
      <c r="K38" s="7"/>
      <c r="L38" s="7"/>
      <c r="M38" s="8"/>
      <c r="N38" s="7"/>
      <c r="O38" s="7"/>
      <c r="P38" s="7"/>
      <c r="Q38" s="7"/>
      <c r="R38" s="7"/>
      <c r="S38" s="7"/>
      <c r="T38" s="7"/>
      <c r="U38" s="7"/>
      <c r="V38" s="7"/>
    </row>
    <row r="39" spans="1:22" x14ac:dyDescent="0.25">
      <c r="A39" s="14" t="s">
        <v>47</v>
      </c>
      <c r="B39" s="14"/>
      <c r="C39" s="14"/>
      <c r="D39" s="15">
        <v>248000</v>
      </c>
      <c r="E39" s="16" t="s">
        <v>34</v>
      </c>
      <c r="F39" s="15">
        <f t="shared" si="0"/>
        <v>248000</v>
      </c>
      <c r="G39" s="22">
        <v>203605</v>
      </c>
      <c r="H39" s="23"/>
      <c r="I39" s="7"/>
      <c r="J39" s="7"/>
      <c r="K39" s="7"/>
      <c r="L39" s="7"/>
      <c r="M39" s="8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5">
      <c r="A40" s="14" t="s">
        <v>48</v>
      </c>
      <c r="B40" s="14"/>
      <c r="C40" s="14"/>
      <c r="D40" s="15">
        <v>160000</v>
      </c>
      <c r="E40" s="16" t="s">
        <v>34</v>
      </c>
      <c r="F40" s="15">
        <f t="shared" si="0"/>
        <v>160000</v>
      </c>
      <c r="G40" s="22">
        <v>152303.5</v>
      </c>
      <c r="H40" s="23"/>
      <c r="I40" s="7"/>
      <c r="J40" s="7"/>
      <c r="K40" s="7"/>
      <c r="L40" s="7"/>
      <c r="M40" s="8"/>
      <c r="N40" s="7"/>
      <c r="O40" s="7"/>
      <c r="P40" s="7"/>
      <c r="Q40" s="7"/>
      <c r="R40" s="7"/>
      <c r="S40" s="7"/>
      <c r="T40" s="7"/>
      <c r="U40" s="7"/>
      <c r="V40" s="7"/>
    </row>
    <row r="41" spans="1:22" x14ac:dyDescent="0.25">
      <c r="A41" s="14" t="s">
        <v>49</v>
      </c>
      <c r="B41" s="14"/>
      <c r="C41" s="14"/>
      <c r="D41" s="15">
        <v>15000</v>
      </c>
      <c r="E41" s="16" t="s">
        <v>34</v>
      </c>
      <c r="F41" s="15">
        <f>SUM(D41:E41)</f>
        <v>15000</v>
      </c>
      <c r="G41" s="22">
        <v>19880</v>
      </c>
      <c r="H41" s="23"/>
      <c r="I41" s="7"/>
      <c r="J41" s="7"/>
      <c r="K41" s="7"/>
      <c r="L41" s="7"/>
      <c r="M41" s="8"/>
      <c r="N41" s="7"/>
      <c r="O41" s="7"/>
      <c r="P41" s="7"/>
      <c r="Q41" s="7"/>
      <c r="R41" s="7"/>
      <c r="S41" s="7"/>
      <c r="T41" s="7"/>
      <c r="U41" s="7"/>
      <c r="V41" s="7"/>
    </row>
    <row r="42" spans="1:22" x14ac:dyDescent="0.25">
      <c r="A42" s="14" t="s">
        <v>50</v>
      </c>
      <c r="B42" s="14"/>
      <c r="C42" s="14"/>
      <c r="D42" s="15">
        <v>2500</v>
      </c>
      <c r="E42" s="16" t="s">
        <v>34</v>
      </c>
      <c r="F42" s="15">
        <f t="shared" si="0"/>
        <v>2500</v>
      </c>
      <c r="G42" s="22">
        <v>2100</v>
      </c>
      <c r="H42" s="23"/>
      <c r="I42" s="7"/>
      <c r="J42" s="7"/>
      <c r="K42" s="7"/>
      <c r="L42" s="7"/>
      <c r="M42" s="8"/>
      <c r="N42" s="7"/>
      <c r="O42" s="7"/>
      <c r="P42" s="7"/>
      <c r="Q42" s="7"/>
      <c r="R42" s="7"/>
      <c r="S42" s="7"/>
      <c r="T42" s="7"/>
      <c r="U42" s="7"/>
      <c r="V42" s="7"/>
    </row>
    <row r="43" spans="1:22" x14ac:dyDescent="0.25">
      <c r="A43" s="14" t="s">
        <v>51</v>
      </c>
      <c r="B43" s="14"/>
      <c r="C43" s="14"/>
      <c r="D43" s="15">
        <v>82000</v>
      </c>
      <c r="E43" s="16" t="s">
        <v>34</v>
      </c>
      <c r="F43" s="15">
        <f t="shared" si="0"/>
        <v>82000</v>
      </c>
      <c r="G43" s="22">
        <v>87667</v>
      </c>
      <c r="H43" s="23"/>
      <c r="I43" s="7"/>
      <c r="J43" s="7"/>
      <c r="K43" s="7"/>
      <c r="L43" s="7"/>
      <c r="M43" s="8"/>
      <c r="N43" s="7"/>
      <c r="O43" s="7"/>
      <c r="P43" s="7"/>
      <c r="Q43" s="7"/>
      <c r="R43" s="7"/>
      <c r="S43" s="7"/>
      <c r="T43" s="7"/>
      <c r="U43" s="7"/>
      <c r="V43" s="7"/>
    </row>
    <row r="44" spans="1:22" x14ac:dyDescent="0.25">
      <c r="A44" s="14" t="s">
        <v>52</v>
      </c>
      <c r="B44" s="14"/>
      <c r="C44" s="14"/>
      <c r="D44" s="15">
        <v>4200</v>
      </c>
      <c r="E44" s="16" t="s">
        <v>34</v>
      </c>
      <c r="F44" s="15">
        <f t="shared" si="0"/>
        <v>4200</v>
      </c>
      <c r="G44" s="22">
        <v>4360</v>
      </c>
      <c r="H44" s="23"/>
      <c r="I44" s="7"/>
      <c r="J44" s="7"/>
      <c r="K44" s="7"/>
      <c r="L44" s="7"/>
      <c r="M44" s="8"/>
      <c r="N44" s="7"/>
      <c r="O44" s="7"/>
      <c r="P44" s="7"/>
      <c r="Q44" s="7"/>
      <c r="R44" s="7"/>
      <c r="S44" s="7"/>
      <c r="T44" s="7"/>
      <c r="U44" s="7"/>
      <c r="V44" s="7"/>
    </row>
    <row r="45" spans="1:22" x14ac:dyDescent="0.25">
      <c r="A45" s="14" t="s">
        <v>53</v>
      </c>
      <c r="B45" s="14"/>
      <c r="C45" s="14"/>
      <c r="D45" s="15">
        <v>95000</v>
      </c>
      <c r="E45" s="16" t="s">
        <v>34</v>
      </c>
      <c r="F45" s="15">
        <f t="shared" si="0"/>
        <v>95000</v>
      </c>
      <c r="G45" s="22">
        <v>95581</v>
      </c>
      <c r="H45" s="23"/>
      <c r="I45" s="7"/>
      <c r="J45" s="7"/>
      <c r="K45" s="7"/>
      <c r="L45" s="7"/>
      <c r="M45" s="8"/>
      <c r="N45" s="7"/>
      <c r="O45" s="7"/>
      <c r="P45" s="7"/>
      <c r="Q45" s="7"/>
      <c r="R45" s="7"/>
      <c r="S45" s="7"/>
      <c r="T45" s="7"/>
      <c r="U45" s="7"/>
      <c r="V45" s="7"/>
    </row>
    <row r="46" spans="1:22" x14ac:dyDescent="0.25">
      <c r="A46" s="14" t="s">
        <v>54</v>
      </c>
      <c r="B46" s="14"/>
      <c r="C46" s="14"/>
      <c r="D46" s="15">
        <v>290000</v>
      </c>
      <c r="E46" s="16">
        <v>100000</v>
      </c>
      <c r="F46" s="15">
        <f t="shared" si="0"/>
        <v>390000</v>
      </c>
      <c r="G46" s="22">
        <v>309254.5</v>
      </c>
      <c r="H46" s="23" t="s">
        <v>55</v>
      </c>
      <c r="I46" s="7"/>
      <c r="J46" s="7"/>
      <c r="K46" s="7"/>
      <c r="L46" s="7"/>
      <c r="M46" s="8"/>
      <c r="N46" s="7"/>
      <c r="O46" s="7"/>
      <c r="P46" s="7"/>
      <c r="Q46" s="7"/>
      <c r="R46" s="7"/>
      <c r="S46" s="7"/>
      <c r="T46" s="7"/>
      <c r="U46" s="7"/>
      <c r="V46" s="7"/>
    </row>
    <row r="47" spans="1:22" x14ac:dyDescent="0.25">
      <c r="A47" s="14" t="s">
        <v>56</v>
      </c>
      <c r="B47" s="14"/>
      <c r="C47" s="14"/>
      <c r="D47" s="15">
        <v>0</v>
      </c>
      <c r="E47" s="16" t="s">
        <v>34</v>
      </c>
      <c r="F47" s="15">
        <f t="shared" si="0"/>
        <v>0</v>
      </c>
      <c r="G47" s="22">
        <v>0</v>
      </c>
      <c r="H47" s="18"/>
      <c r="I47" s="7"/>
      <c r="J47" s="7"/>
      <c r="K47" s="7"/>
      <c r="L47" s="7"/>
      <c r="M47" s="8"/>
      <c r="N47" s="7"/>
      <c r="O47" s="7"/>
      <c r="P47" s="7"/>
      <c r="Q47" s="7"/>
      <c r="R47" s="7"/>
      <c r="S47" s="7"/>
      <c r="T47" s="7"/>
      <c r="U47" s="7"/>
      <c r="V47" s="7"/>
    </row>
    <row r="48" spans="1:22" x14ac:dyDescent="0.25">
      <c r="A48" s="14" t="s">
        <v>57</v>
      </c>
      <c r="B48" s="14"/>
      <c r="C48" s="14"/>
      <c r="D48" s="15">
        <v>16000</v>
      </c>
      <c r="E48" s="16" t="s">
        <v>34</v>
      </c>
      <c r="F48" s="15">
        <f t="shared" si="0"/>
        <v>16000</v>
      </c>
      <c r="G48" s="22">
        <v>16274</v>
      </c>
      <c r="H48" s="18"/>
      <c r="I48" s="7"/>
      <c r="J48" s="7"/>
      <c r="K48" s="7"/>
      <c r="L48" s="7"/>
      <c r="M48" s="8"/>
      <c r="N48" s="7"/>
      <c r="O48" s="7"/>
      <c r="P48" s="7"/>
      <c r="Q48" s="7"/>
      <c r="R48" s="7"/>
      <c r="S48" s="7"/>
      <c r="T48" s="7"/>
      <c r="U48" s="7"/>
      <c r="V48" s="7"/>
    </row>
    <row r="49" spans="1:22" x14ac:dyDescent="0.25">
      <c r="A49" s="14" t="s">
        <v>58</v>
      </c>
      <c r="B49" s="14"/>
      <c r="C49" s="14"/>
      <c r="D49" s="15">
        <v>54000</v>
      </c>
      <c r="E49" s="16" t="s">
        <v>34</v>
      </c>
      <c r="F49" s="15">
        <f t="shared" si="0"/>
        <v>54000</v>
      </c>
      <c r="G49" s="22">
        <v>60494</v>
      </c>
      <c r="H49" s="18"/>
      <c r="I49" s="7"/>
      <c r="J49" s="7"/>
      <c r="K49" s="7"/>
      <c r="L49" s="7"/>
      <c r="M49" s="8"/>
      <c r="N49" s="7"/>
      <c r="O49" s="7"/>
      <c r="P49" s="7"/>
      <c r="Q49" s="7"/>
      <c r="R49" s="7"/>
      <c r="S49" s="7"/>
      <c r="T49" s="7"/>
      <c r="U49" s="7"/>
      <c r="V49" s="7"/>
    </row>
    <row r="50" spans="1:22" x14ac:dyDescent="0.25">
      <c r="A50" s="14" t="s">
        <v>59</v>
      </c>
      <c r="B50" s="14"/>
      <c r="C50" s="14"/>
      <c r="D50" s="15">
        <v>184000</v>
      </c>
      <c r="E50" s="16" t="s">
        <v>34</v>
      </c>
      <c r="F50" s="15">
        <f t="shared" si="0"/>
        <v>184000</v>
      </c>
      <c r="G50" s="22">
        <v>192996.56000000003</v>
      </c>
      <c r="H50" s="18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</row>
    <row r="51" spans="1:22" x14ac:dyDescent="0.25">
      <c r="A51" s="14" t="s">
        <v>60</v>
      </c>
      <c r="B51" s="14"/>
      <c r="C51" s="14"/>
      <c r="D51" s="15">
        <v>2000</v>
      </c>
      <c r="E51" s="16" t="s">
        <v>34</v>
      </c>
      <c r="F51" s="15">
        <f t="shared" si="0"/>
        <v>2000</v>
      </c>
      <c r="G51" s="22">
        <v>1170</v>
      </c>
      <c r="H51" s="18"/>
      <c r="I51" s="7"/>
      <c r="J51" s="7"/>
      <c r="K51" s="7"/>
      <c r="L51" s="7"/>
      <c r="M51" s="8"/>
      <c r="N51" s="7"/>
      <c r="O51" s="7"/>
      <c r="P51" s="7"/>
      <c r="Q51" s="7"/>
      <c r="R51" s="7"/>
      <c r="S51" s="7"/>
      <c r="T51" s="7"/>
      <c r="U51" s="7"/>
      <c r="V51" s="7"/>
    </row>
    <row r="52" spans="1:22" x14ac:dyDescent="0.25">
      <c r="A52" s="19" t="s">
        <v>61</v>
      </c>
      <c r="B52" s="19"/>
      <c r="C52" s="19"/>
      <c r="D52" s="20">
        <f>SUM(D4:D51)</f>
        <v>30630415</v>
      </c>
      <c r="E52" s="20">
        <f>SUM(E4:E51)</f>
        <v>534750</v>
      </c>
      <c r="F52" s="20">
        <f>SUM(F4:F51)</f>
        <v>31165165</v>
      </c>
      <c r="G52" s="20">
        <f>SUM(G4:G51)</f>
        <v>28670328.100000001</v>
      </c>
      <c r="H52" s="18"/>
      <c r="I52" s="7"/>
      <c r="J52" s="7"/>
      <c r="K52" s="7"/>
      <c r="L52" s="7"/>
      <c r="M52" s="8"/>
      <c r="N52" s="7"/>
      <c r="O52" s="7"/>
      <c r="P52" s="7"/>
      <c r="Q52" s="7"/>
      <c r="R52" s="7"/>
      <c r="S52" s="7"/>
      <c r="T52" s="7"/>
      <c r="U52" s="7"/>
      <c r="V52" s="7"/>
    </row>
    <row r="53" spans="1:22" x14ac:dyDescent="0.25">
      <c r="A53" s="21"/>
      <c r="B53" s="21"/>
      <c r="C53" s="21"/>
      <c r="D53" s="21"/>
      <c r="E53" s="21"/>
      <c r="F53" s="21"/>
      <c r="G53" s="21"/>
      <c r="H53" s="21"/>
    </row>
  </sheetData>
  <pageMargins left="0.7" right="0.7" top="0.78740157499999996" bottom="0.78740157499999996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G65"/>
  <sheetViews>
    <sheetView tabSelected="1" topLeftCell="A31" workbookViewId="0">
      <selection activeCell="C65" sqref="C65"/>
    </sheetView>
  </sheetViews>
  <sheetFormatPr defaultRowHeight="15" x14ac:dyDescent="0.25"/>
  <cols>
    <col min="1" max="1" width="8.42578125" customWidth="1"/>
    <col min="2" max="2" width="47" customWidth="1"/>
    <col min="3" max="3" width="13" customWidth="1"/>
    <col min="5" max="5" width="15.28515625" customWidth="1"/>
    <col min="6" max="6" width="16.28515625" customWidth="1"/>
    <col min="7" max="7" width="35.5703125" customWidth="1"/>
  </cols>
  <sheetData>
    <row r="1" spans="1:7" x14ac:dyDescent="0.25">
      <c r="B1" s="7" t="s">
        <v>97</v>
      </c>
    </row>
    <row r="2" spans="1:7" x14ac:dyDescent="0.25">
      <c r="A2" s="9" t="s">
        <v>0</v>
      </c>
      <c r="B2" s="10" t="s">
        <v>1</v>
      </c>
      <c r="C2" s="10" t="s">
        <v>3</v>
      </c>
      <c r="D2" s="11" t="s">
        <v>30</v>
      </c>
      <c r="E2" s="12" t="s">
        <v>4</v>
      </c>
      <c r="F2" s="10" t="s">
        <v>5</v>
      </c>
      <c r="G2" s="13" t="s">
        <v>2</v>
      </c>
    </row>
    <row r="3" spans="1:7" x14ac:dyDescent="0.25">
      <c r="A3" s="14" t="s">
        <v>65</v>
      </c>
      <c r="B3" s="14"/>
      <c r="C3" s="15">
        <v>10000</v>
      </c>
      <c r="D3" s="16" t="s">
        <v>34</v>
      </c>
      <c r="E3" s="17">
        <v>10000</v>
      </c>
      <c r="F3" s="15">
        <v>0</v>
      </c>
      <c r="G3" s="18"/>
    </row>
    <row r="4" spans="1:7" x14ac:dyDescent="0.25">
      <c r="A4" s="14" t="s">
        <v>66</v>
      </c>
      <c r="B4" s="14"/>
      <c r="C4" s="15">
        <v>10500</v>
      </c>
      <c r="D4" s="16" t="s">
        <v>34</v>
      </c>
      <c r="E4" s="17">
        <v>10500</v>
      </c>
      <c r="F4" s="15">
        <v>10385.4</v>
      </c>
      <c r="G4" s="18"/>
    </row>
    <row r="5" spans="1:7" x14ac:dyDescent="0.25">
      <c r="A5" s="14" t="s">
        <v>33</v>
      </c>
      <c r="B5" s="14"/>
      <c r="C5" s="15">
        <v>220000</v>
      </c>
      <c r="D5" s="16" t="s">
        <v>34</v>
      </c>
      <c r="E5" s="17">
        <v>220000</v>
      </c>
      <c r="F5" s="15">
        <v>213235.20000000001</v>
      </c>
      <c r="G5" s="18"/>
    </row>
    <row r="6" spans="1:7" x14ac:dyDescent="0.25">
      <c r="A6" s="14" t="s">
        <v>67</v>
      </c>
      <c r="B6" s="14"/>
      <c r="C6" s="15">
        <v>37000</v>
      </c>
      <c r="D6" s="16" t="s">
        <v>34</v>
      </c>
      <c r="E6" s="17">
        <v>37000</v>
      </c>
      <c r="F6" s="15">
        <v>9850</v>
      </c>
      <c r="G6" s="18"/>
    </row>
    <row r="7" spans="1:7" x14ac:dyDescent="0.25">
      <c r="A7" s="14" t="s">
        <v>68</v>
      </c>
      <c r="B7" s="14"/>
      <c r="C7" s="15">
        <v>2600000</v>
      </c>
      <c r="D7" s="16" t="s">
        <v>34</v>
      </c>
      <c r="E7" s="17">
        <v>2600000</v>
      </c>
      <c r="F7" s="15">
        <v>107273.06</v>
      </c>
      <c r="G7" s="18"/>
    </row>
    <row r="8" spans="1:7" x14ac:dyDescent="0.25">
      <c r="A8" s="14" t="s">
        <v>69</v>
      </c>
      <c r="B8" s="14"/>
      <c r="C8" s="15">
        <v>13492820</v>
      </c>
      <c r="D8" s="16">
        <v>23000</v>
      </c>
      <c r="E8" s="17">
        <f>SUM(C8:D8)</f>
        <v>13515820</v>
      </c>
      <c r="F8" s="15">
        <v>6390221.7299999995</v>
      </c>
      <c r="G8" s="23" t="s">
        <v>105</v>
      </c>
    </row>
    <row r="9" spans="1:7" x14ac:dyDescent="0.25">
      <c r="A9" s="14" t="s">
        <v>70</v>
      </c>
      <c r="B9" s="14"/>
      <c r="C9" s="15">
        <v>15000</v>
      </c>
      <c r="D9" s="16" t="s">
        <v>34</v>
      </c>
      <c r="E9" s="17">
        <f t="shared" ref="E9:E55" si="0">SUM(C9:D9)</f>
        <v>15000</v>
      </c>
      <c r="F9" s="15">
        <v>11793</v>
      </c>
      <c r="G9" s="18"/>
    </row>
    <row r="10" spans="1:7" x14ac:dyDescent="0.25">
      <c r="A10" s="14" t="s">
        <v>71</v>
      </c>
      <c r="B10" s="14"/>
      <c r="C10" s="15">
        <v>370000</v>
      </c>
      <c r="D10" s="16" t="s">
        <v>34</v>
      </c>
      <c r="E10" s="17">
        <f t="shared" si="0"/>
        <v>370000</v>
      </c>
      <c r="F10" s="15">
        <v>369054</v>
      </c>
      <c r="G10" s="18"/>
    </row>
    <row r="11" spans="1:7" x14ac:dyDescent="0.25">
      <c r="A11" s="14" t="s">
        <v>37</v>
      </c>
      <c r="B11" s="14"/>
      <c r="C11" s="15">
        <v>684000</v>
      </c>
      <c r="D11" s="16" t="s">
        <v>34</v>
      </c>
      <c r="E11" s="17">
        <f t="shared" si="0"/>
        <v>684000</v>
      </c>
      <c r="F11" s="15">
        <v>538296.91999999993</v>
      </c>
      <c r="G11" s="18"/>
    </row>
    <row r="12" spans="1:7" x14ac:dyDescent="0.25">
      <c r="A12" s="14" t="s">
        <v>38</v>
      </c>
      <c r="B12" s="14"/>
      <c r="C12" s="15">
        <v>557000</v>
      </c>
      <c r="D12" s="16">
        <v>104000</v>
      </c>
      <c r="E12" s="17">
        <f t="shared" si="0"/>
        <v>661000</v>
      </c>
      <c r="F12" s="15">
        <v>554429.75</v>
      </c>
      <c r="G12" s="30" t="s">
        <v>104</v>
      </c>
    </row>
    <row r="13" spans="1:7" x14ac:dyDescent="0.25">
      <c r="A13" s="14"/>
      <c r="B13" s="14" t="s">
        <v>72</v>
      </c>
      <c r="C13" s="15">
        <v>1460000</v>
      </c>
      <c r="D13" s="16"/>
      <c r="E13" s="17">
        <f t="shared" si="0"/>
        <v>1460000</v>
      </c>
      <c r="F13" s="15">
        <v>1216660</v>
      </c>
      <c r="G13" s="18"/>
    </row>
    <row r="14" spans="1:7" x14ac:dyDescent="0.25">
      <c r="A14" s="14" t="s">
        <v>73</v>
      </c>
      <c r="B14" s="14"/>
      <c r="C14" s="15">
        <v>1517000</v>
      </c>
      <c r="D14" s="16" t="s">
        <v>34</v>
      </c>
      <c r="E14" s="17">
        <f t="shared" si="0"/>
        <v>1517000</v>
      </c>
      <c r="F14" s="15">
        <v>1279842.1399999999</v>
      </c>
      <c r="G14" s="18"/>
    </row>
    <row r="15" spans="1:7" x14ac:dyDescent="0.25">
      <c r="A15" s="14" t="s">
        <v>74</v>
      </c>
      <c r="B15" s="14"/>
      <c r="C15" s="15">
        <v>6000</v>
      </c>
      <c r="D15" s="16" t="s">
        <v>34</v>
      </c>
      <c r="E15" s="17">
        <f t="shared" si="0"/>
        <v>6000</v>
      </c>
      <c r="F15" s="15">
        <v>6000</v>
      </c>
      <c r="G15" s="18"/>
    </row>
    <row r="16" spans="1:7" x14ac:dyDescent="0.25">
      <c r="A16" s="14" t="s">
        <v>39</v>
      </c>
      <c r="B16" s="14"/>
      <c r="C16" s="15">
        <v>23000</v>
      </c>
      <c r="D16" s="16" t="s">
        <v>34</v>
      </c>
      <c r="E16" s="17">
        <f t="shared" si="0"/>
        <v>23000</v>
      </c>
      <c r="F16" s="15">
        <v>20472.75</v>
      </c>
      <c r="G16" s="18"/>
    </row>
    <row r="17" spans="1:7" x14ac:dyDescent="0.25">
      <c r="A17" s="14" t="s">
        <v>40</v>
      </c>
      <c r="B17" s="14"/>
      <c r="C17" s="15">
        <v>14600</v>
      </c>
      <c r="D17" s="16" t="s">
        <v>34</v>
      </c>
      <c r="E17" s="17">
        <f t="shared" si="0"/>
        <v>14600</v>
      </c>
      <c r="F17" s="15">
        <v>10314</v>
      </c>
      <c r="G17" s="18"/>
    </row>
    <row r="18" spans="1:7" x14ac:dyDescent="0.25">
      <c r="A18" s="14" t="s">
        <v>41</v>
      </c>
      <c r="B18" s="14"/>
      <c r="C18" s="15">
        <v>55000</v>
      </c>
      <c r="D18" s="16" t="s">
        <v>34</v>
      </c>
      <c r="E18" s="17">
        <f t="shared" si="0"/>
        <v>55000</v>
      </c>
      <c r="F18" s="15">
        <v>45964.85</v>
      </c>
      <c r="G18" s="18"/>
    </row>
    <row r="19" spans="1:7" x14ac:dyDescent="0.25">
      <c r="A19" s="14" t="s">
        <v>42</v>
      </c>
      <c r="B19" s="14"/>
      <c r="C19" s="15">
        <v>514520</v>
      </c>
      <c r="D19" s="16" t="s">
        <v>34</v>
      </c>
      <c r="E19" s="17">
        <f t="shared" si="0"/>
        <v>514520</v>
      </c>
      <c r="F19" s="15">
        <v>101185.5</v>
      </c>
      <c r="G19" s="18"/>
    </row>
    <row r="20" spans="1:7" x14ac:dyDescent="0.25">
      <c r="A20" s="14" t="s">
        <v>43</v>
      </c>
      <c r="B20" s="14"/>
      <c r="C20" s="15">
        <v>33000</v>
      </c>
      <c r="D20" s="16" t="s">
        <v>34</v>
      </c>
      <c r="E20" s="17">
        <f t="shared" si="0"/>
        <v>33000</v>
      </c>
      <c r="F20" s="15">
        <v>25371.5</v>
      </c>
      <c r="G20" s="18"/>
    </row>
    <row r="21" spans="1:7" x14ac:dyDescent="0.25">
      <c r="A21" s="14" t="s">
        <v>44</v>
      </c>
      <c r="B21" s="14"/>
      <c r="C21" s="15">
        <v>243500</v>
      </c>
      <c r="D21" s="16" t="s">
        <v>34</v>
      </c>
      <c r="E21" s="17">
        <f t="shared" si="0"/>
        <v>243500</v>
      </c>
      <c r="F21" s="15">
        <v>150481.79999999999</v>
      </c>
      <c r="G21" s="18"/>
    </row>
    <row r="22" spans="1:7" x14ac:dyDescent="0.25">
      <c r="A22" s="14" t="s">
        <v>75</v>
      </c>
      <c r="B22" s="14"/>
      <c r="C22" s="15">
        <v>21800</v>
      </c>
      <c r="D22" s="16" t="s">
        <v>34</v>
      </c>
      <c r="E22" s="17">
        <f t="shared" si="0"/>
        <v>21800</v>
      </c>
      <c r="F22" s="15">
        <v>21743.4</v>
      </c>
      <c r="G22" s="18"/>
    </row>
    <row r="23" spans="1:7" x14ac:dyDescent="0.25">
      <c r="A23" s="14" t="s">
        <v>76</v>
      </c>
      <c r="B23" s="14"/>
      <c r="C23" s="15">
        <v>32000</v>
      </c>
      <c r="D23" s="16" t="s">
        <v>34</v>
      </c>
      <c r="E23" s="17">
        <f t="shared" si="0"/>
        <v>32000</v>
      </c>
      <c r="F23" s="15">
        <v>23214</v>
      </c>
      <c r="G23" s="18"/>
    </row>
    <row r="24" spans="1:7" x14ac:dyDescent="0.25">
      <c r="A24" s="14" t="s">
        <v>45</v>
      </c>
      <c r="B24" s="14"/>
      <c r="C24" s="15">
        <v>23873500</v>
      </c>
      <c r="D24" s="16" t="s">
        <v>34</v>
      </c>
      <c r="E24" s="17">
        <f t="shared" si="0"/>
        <v>23873500</v>
      </c>
      <c r="F24" s="15">
        <v>4660444</v>
      </c>
      <c r="G24" s="18"/>
    </row>
    <row r="25" spans="1:7" x14ac:dyDescent="0.25">
      <c r="A25" s="14" t="s">
        <v>46</v>
      </c>
      <c r="B25" s="14"/>
      <c r="C25" s="15">
        <v>384000</v>
      </c>
      <c r="D25" s="16" t="s">
        <v>34</v>
      </c>
      <c r="E25" s="17">
        <f t="shared" si="0"/>
        <v>384000</v>
      </c>
      <c r="F25" s="15">
        <v>305921.68</v>
      </c>
      <c r="G25" s="18"/>
    </row>
    <row r="26" spans="1:7" x14ac:dyDescent="0.25">
      <c r="A26" s="14" t="s">
        <v>77</v>
      </c>
      <c r="B26" s="14"/>
      <c r="C26" s="15">
        <v>9100</v>
      </c>
      <c r="D26" s="16" t="s">
        <v>34</v>
      </c>
      <c r="E26" s="17">
        <f t="shared" si="0"/>
        <v>9100</v>
      </c>
      <c r="F26" s="15">
        <v>9100</v>
      </c>
      <c r="G26" s="18"/>
    </row>
    <row r="27" spans="1:7" x14ac:dyDescent="0.25">
      <c r="A27" s="14" t="s">
        <v>78</v>
      </c>
      <c r="B27" s="14"/>
      <c r="C27" s="15">
        <v>438000</v>
      </c>
      <c r="D27" s="16" t="s">
        <v>34</v>
      </c>
      <c r="E27" s="17">
        <f t="shared" si="0"/>
        <v>438000</v>
      </c>
      <c r="F27" s="15">
        <v>120278</v>
      </c>
      <c r="G27" s="18"/>
    </row>
    <row r="28" spans="1:7" x14ac:dyDescent="0.25">
      <c r="A28" s="14" t="s">
        <v>79</v>
      </c>
      <c r="B28" s="14"/>
      <c r="C28" s="15">
        <v>12000</v>
      </c>
      <c r="D28" s="16" t="s">
        <v>34</v>
      </c>
      <c r="E28" s="17">
        <f t="shared" si="0"/>
        <v>12000</v>
      </c>
      <c r="F28" s="15">
        <v>12000</v>
      </c>
      <c r="G28" s="18"/>
    </row>
    <row r="29" spans="1:7" x14ac:dyDescent="0.25">
      <c r="A29" s="14" t="s">
        <v>80</v>
      </c>
      <c r="B29" s="14"/>
      <c r="C29" s="15">
        <v>2400</v>
      </c>
      <c r="D29" s="16" t="s">
        <v>34</v>
      </c>
      <c r="E29" s="17">
        <f t="shared" si="0"/>
        <v>2400</v>
      </c>
      <c r="F29" s="15">
        <v>2400</v>
      </c>
      <c r="G29" s="18"/>
    </row>
    <row r="30" spans="1:7" x14ac:dyDescent="0.25">
      <c r="A30" s="14" t="s">
        <v>47</v>
      </c>
      <c r="B30" s="14"/>
      <c r="C30" s="15">
        <v>160000</v>
      </c>
      <c r="D30" s="16" t="s">
        <v>34</v>
      </c>
      <c r="E30" s="17">
        <f t="shared" si="0"/>
        <v>160000</v>
      </c>
      <c r="F30" s="15">
        <v>73845.33</v>
      </c>
      <c r="G30" s="18"/>
    </row>
    <row r="31" spans="1:7" x14ac:dyDescent="0.25">
      <c r="A31" s="14" t="s">
        <v>48</v>
      </c>
      <c r="B31" s="14"/>
      <c r="C31" s="15">
        <v>50000</v>
      </c>
      <c r="D31" s="16" t="s">
        <v>34</v>
      </c>
      <c r="E31" s="17">
        <f t="shared" si="0"/>
        <v>50000</v>
      </c>
      <c r="F31" s="15">
        <v>5082.7199999999993</v>
      </c>
      <c r="G31" s="18"/>
    </row>
    <row r="32" spans="1:7" x14ac:dyDescent="0.25">
      <c r="A32" s="14" t="s">
        <v>81</v>
      </c>
      <c r="B32" s="14"/>
      <c r="C32" s="15">
        <v>387350</v>
      </c>
      <c r="D32" s="16">
        <v>15000</v>
      </c>
      <c r="E32" s="17">
        <f t="shared" si="0"/>
        <v>402350</v>
      </c>
      <c r="F32" s="15">
        <v>322707.57</v>
      </c>
      <c r="G32" s="18"/>
    </row>
    <row r="33" spans="1:7" x14ac:dyDescent="0.25">
      <c r="A33" s="14" t="s">
        <v>49</v>
      </c>
      <c r="B33" s="14"/>
      <c r="C33" s="15">
        <v>95000</v>
      </c>
      <c r="D33" s="16" t="s">
        <v>34</v>
      </c>
      <c r="E33" s="17">
        <f t="shared" si="0"/>
        <v>95000</v>
      </c>
      <c r="F33" s="15">
        <v>72759.180000000008</v>
      </c>
      <c r="G33" s="18"/>
    </row>
    <row r="34" spans="1:7" x14ac:dyDescent="0.25">
      <c r="A34" s="14" t="s">
        <v>82</v>
      </c>
      <c r="B34" s="14"/>
      <c r="C34" s="15">
        <v>152000</v>
      </c>
      <c r="D34" s="16" t="s">
        <v>34</v>
      </c>
      <c r="E34" s="17">
        <f t="shared" si="0"/>
        <v>152000</v>
      </c>
      <c r="F34" s="15">
        <v>0</v>
      </c>
      <c r="G34" s="18"/>
    </row>
    <row r="35" spans="1:7" x14ac:dyDescent="0.25">
      <c r="A35" s="14" t="s">
        <v>83</v>
      </c>
      <c r="B35" s="14"/>
      <c r="C35" s="15">
        <v>4780000</v>
      </c>
      <c r="D35" s="16" t="s">
        <v>34</v>
      </c>
      <c r="E35" s="17">
        <f t="shared" si="0"/>
        <v>4780000</v>
      </c>
      <c r="F35" s="15">
        <v>2390000</v>
      </c>
      <c r="G35" s="18"/>
    </row>
    <row r="36" spans="1:7" x14ac:dyDescent="0.25">
      <c r="A36" s="14" t="s">
        <v>52</v>
      </c>
      <c r="B36" s="14"/>
      <c r="C36" s="15">
        <v>30000</v>
      </c>
      <c r="D36" s="16" t="s">
        <v>34</v>
      </c>
      <c r="E36" s="17">
        <f t="shared" si="0"/>
        <v>30000</v>
      </c>
      <c r="F36" s="15">
        <v>20256.599999999999</v>
      </c>
      <c r="G36" s="18"/>
    </row>
    <row r="37" spans="1:7" x14ac:dyDescent="0.25">
      <c r="A37" s="14" t="s">
        <v>53</v>
      </c>
      <c r="B37" s="14"/>
      <c r="C37" s="15">
        <v>1102000</v>
      </c>
      <c r="D37" s="16" t="s">
        <v>34</v>
      </c>
      <c r="E37" s="17">
        <f t="shared" si="0"/>
        <v>1102000</v>
      </c>
      <c r="F37" s="15">
        <v>952084.9099999998</v>
      </c>
      <c r="G37" s="18"/>
    </row>
    <row r="38" spans="1:7" x14ac:dyDescent="0.25">
      <c r="A38" s="14" t="s">
        <v>84</v>
      </c>
      <c r="B38" s="14"/>
      <c r="C38" s="15">
        <v>122000</v>
      </c>
      <c r="D38" s="16">
        <v>1000</v>
      </c>
      <c r="E38" s="17">
        <f>SUM(C38:D38)</f>
        <v>123000</v>
      </c>
      <c r="F38" s="15">
        <v>122965.35</v>
      </c>
      <c r="G38" s="18"/>
    </row>
    <row r="39" spans="1:7" x14ac:dyDescent="0.25">
      <c r="A39" s="14" t="s">
        <v>56</v>
      </c>
      <c r="B39" s="14"/>
      <c r="C39" s="15">
        <v>9646055</v>
      </c>
      <c r="D39" s="16" t="s">
        <v>34</v>
      </c>
      <c r="E39" s="17">
        <f t="shared" si="0"/>
        <v>9646055</v>
      </c>
      <c r="F39" s="15">
        <v>6578193.4600000009</v>
      </c>
      <c r="G39" s="18"/>
    </row>
    <row r="40" spans="1:7" x14ac:dyDescent="0.25">
      <c r="A40" s="14" t="s">
        <v>57</v>
      </c>
      <c r="B40" s="14"/>
      <c r="C40" s="15">
        <v>2650500</v>
      </c>
      <c r="D40" s="16" t="s">
        <v>34</v>
      </c>
      <c r="E40" s="17">
        <f t="shared" si="0"/>
        <v>2650500</v>
      </c>
      <c r="F40" s="15">
        <v>2154552.75</v>
      </c>
      <c r="G40" s="18"/>
    </row>
    <row r="41" spans="1:7" x14ac:dyDescent="0.25">
      <c r="A41" s="14" t="s">
        <v>85</v>
      </c>
      <c r="B41" s="14"/>
      <c r="C41" s="15">
        <v>25500</v>
      </c>
      <c r="D41" s="16" t="s">
        <v>34</v>
      </c>
      <c r="E41" s="17">
        <f t="shared" si="0"/>
        <v>25500</v>
      </c>
      <c r="F41" s="15">
        <v>4682.6799999999994</v>
      </c>
      <c r="G41" s="18"/>
    </row>
    <row r="42" spans="1:7" x14ac:dyDescent="0.25">
      <c r="A42" s="14" t="s">
        <v>86</v>
      </c>
      <c r="B42" s="14"/>
      <c r="C42" s="15">
        <v>1000</v>
      </c>
      <c r="D42" s="16" t="s">
        <v>34</v>
      </c>
      <c r="E42" s="17">
        <f t="shared" si="0"/>
        <v>1000</v>
      </c>
      <c r="F42" s="15">
        <v>0</v>
      </c>
      <c r="G42" s="18"/>
    </row>
    <row r="43" spans="1:7" x14ac:dyDescent="0.25">
      <c r="A43" s="14" t="s">
        <v>87</v>
      </c>
      <c r="B43" s="14"/>
      <c r="C43" s="15">
        <v>12000</v>
      </c>
      <c r="D43" s="16" t="s">
        <v>34</v>
      </c>
      <c r="E43" s="17">
        <f t="shared" si="0"/>
        <v>12000</v>
      </c>
      <c r="F43" s="15">
        <v>12000</v>
      </c>
      <c r="G43" s="18"/>
    </row>
    <row r="44" spans="1:7" x14ac:dyDescent="0.25">
      <c r="A44" s="14" t="s">
        <v>88</v>
      </c>
      <c r="B44" s="14"/>
      <c r="C44" s="15">
        <v>25500</v>
      </c>
      <c r="D44" s="16" t="s">
        <v>34</v>
      </c>
      <c r="E44" s="17">
        <f t="shared" si="0"/>
        <v>25500</v>
      </c>
      <c r="F44" s="15">
        <v>25500</v>
      </c>
      <c r="G44" s="18"/>
    </row>
    <row r="45" spans="1:7" x14ac:dyDescent="0.25">
      <c r="A45" s="14" t="s">
        <v>98</v>
      </c>
      <c r="B45" s="14"/>
      <c r="C45" s="15">
        <v>142000</v>
      </c>
      <c r="D45" s="16" t="s">
        <v>89</v>
      </c>
      <c r="E45" s="17">
        <f t="shared" si="0"/>
        <v>142000</v>
      </c>
      <c r="F45" s="15">
        <v>134547</v>
      </c>
      <c r="G45" s="18"/>
    </row>
    <row r="46" spans="1:7" x14ac:dyDescent="0.25">
      <c r="A46" s="14" t="s">
        <v>90</v>
      </c>
      <c r="B46" s="14"/>
      <c r="C46" s="15">
        <v>2260000</v>
      </c>
      <c r="D46" s="16" t="s">
        <v>34</v>
      </c>
      <c r="E46" s="17">
        <f t="shared" si="0"/>
        <v>2260000</v>
      </c>
      <c r="F46" s="15">
        <v>177300.56</v>
      </c>
      <c r="G46" s="18"/>
    </row>
    <row r="47" spans="1:7" x14ac:dyDescent="0.25">
      <c r="A47" s="14" t="s">
        <v>91</v>
      </c>
      <c r="B47" s="14"/>
      <c r="C47" s="15">
        <v>1550000</v>
      </c>
      <c r="D47" s="16" t="s">
        <v>34</v>
      </c>
      <c r="E47" s="17">
        <f t="shared" si="0"/>
        <v>1550000</v>
      </c>
      <c r="F47" s="15">
        <v>1205185.98</v>
      </c>
      <c r="G47" s="18"/>
    </row>
    <row r="48" spans="1:7" x14ac:dyDescent="0.25">
      <c r="A48" s="14" t="s">
        <v>92</v>
      </c>
      <c r="B48" s="14"/>
      <c r="C48" s="15">
        <v>47000</v>
      </c>
      <c r="D48" s="16">
        <v>2047</v>
      </c>
      <c r="E48" s="17">
        <f t="shared" si="0"/>
        <v>49047</v>
      </c>
      <c r="F48" s="15">
        <v>18046.53</v>
      </c>
      <c r="G48" s="18"/>
    </row>
    <row r="49" spans="1:7" x14ac:dyDescent="0.25">
      <c r="A49" s="14" t="s">
        <v>58</v>
      </c>
      <c r="B49" s="14"/>
      <c r="C49" s="15">
        <v>2095000</v>
      </c>
      <c r="D49" s="16" t="s">
        <v>34</v>
      </c>
      <c r="E49" s="17">
        <f t="shared" si="0"/>
        <v>2095000</v>
      </c>
      <c r="F49" s="15">
        <v>1562683.9999999998</v>
      </c>
      <c r="G49" s="18"/>
    </row>
    <row r="50" spans="1:7" x14ac:dyDescent="0.25">
      <c r="A50" s="14" t="s">
        <v>59</v>
      </c>
      <c r="B50" s="14"/>
      <c r="C50" s="15">
        <v>15000</v>
      </c>
      <c r="D50" s="16" t="s">
        <v>34</v>
      </c>
      <c r="E50" s="17">
        <f t="shared" si="0"/>
        <v>15000</v>
      </c>
      <c r="F50" s="15">
        <v>12081.6</v>
      </c>
      <c r="G50" s="18"/>
    </row>
    <row r="51" spans="1:7" x14ac:dyDescent="0.25">
      <c r="A51" s="14" t="s">
        <v>93</v>
      </c>
      <c r="B51" s="14"/>
      <c r="C51" s="15">
        <v>100000</v>
      </c>
      <c r="D51" s="16" t="s">
        <v>34</v>
      </c>
      <c r="E51" s="17">
        <f t="shared" si="0"/>
        <v>100000</v>
      </c>
      <c r="F51" s="15">
        <v>71625</v>
      </c>
      <c r="G51" s="18"/>
    </row>
    <row r="52" spans="1:7" x14ac:dyDescent="0.25">
      <c r="A52" s="14" t="s">
        <v>94</v>
      </c>
      <c r="B52" s="14"/>
      <c r="C52" s="15">
        <v>265840</v>
      </c>
      <c r="D52" s="16" t="s">
        <v>34</v>
      </c>
      <c r="E52" s="17">
        <f t="shared" si="0"/>
        <v>265840</v>
      </c>
      <c r="F52" s="15">
        <v>232085</v>
      </c>
      <c r="G52" s="18"/>
    </row>
    <row r="53" spans="1:7" x14ac:dyDescent="0.25">
      <c r="A53" s="14" t="s">
        <v>95</v>
      </c>
      <c r="B53" s="14"/>
      <c r="C53" s="15">
        <v>514</v>
      </c>
      <c r="D53" s="16" t="s">
        <v>34</v>
      </c>
      <c r="E53" s="17">
        <f t="shared" si="0"/>
        <v>514</v>
      </c>
      <c r="F53" s="15">
        <v>513.22</v>
      </c>
      <c r="G53" s="18"/>
    </row>
    <row r="54" spans="1:7" x14ac:dyDescent="0.25">
      <c r="A54" s="14"/>
      <c r="B54" s="14" t="s">
        <v>96</v>
      </c>
      <c r="C54" s="15">
        <v>1922416</v>
      </c>
      <c r="D54" s="16">
        <v>389703</v>
      </c>
      <c r="E54" s="17">
        <f t="shared" si="0"/>
        <v>2312119</v>
      </c>
      <c r="F54" s="15">
        <v>0</v>
      </c>
      <c r="G54" s="18"/>
    </row>
    <row r="55" spans="1:7" x14ac:dyDescent="0.25">
      <c r="A55" s="14" t="s">
        <v>60</v>
      </c>
      <c r="B55" s="14"/>
      <c r="C55" s="15">
        <v>2247416</v>
      </c>
      <c r="D55" s="16">
        <v>389703</v>
      </c>
      <c r="E55" s="17">
        <f t="shared" si="0"/>
        <v>2637119</v>
      </c>
      <c r="F55" s="15">
        <v>269810</v>
      </c>
      <c r="G55" s="18"/>
    </row>
    <row r="56" spans="1:7" x14ac:dyDescent="0.25">
      <c r="A56" s="19" t="s">
        <v>61</v>
      </c>
      <c r="B56" s="19"/>
      <c r="C56" s="20">
        <f>SUM(C3:C55)-C54-C13</f>
        <v>73137415</v>
      </c>
      <c r="D56" s="20">
        <f>SUM(D3:D55)-D54-D13</f>
        <v>534750</v>
      </c>
      <c r="E56" s="20">
        <f>SUM(E3:E55)-E54-E13</f>
        <v>73672165</v>
      </c>
      <c r="F56" s="20">
        <f>SUM(F3:F55)-F54-F13</f>
        <v>31417782.120000005</v>
      </c>
      <c r="G56" s="18"/>
    </row>
    <row r="57" spans="1:7" x14ac:dyDescent="0.25">
      <c r="A57" s="21"/>
      <c r="B57" s="21"/>
      <c r="C57" s="21"/>
      <c r="D57" s="21"/>
      <c r="E57" s="21"/>
      <c r="F57" s="21"/>
      <c r="G57" s="21"/>
    </row>
    <row r="58" spans="1:7" x14ac:dyDescent="0.25">
      <c r="B58" s="7"/>
    </row>
    <row r="59" spans="1:7" x14ac:dyDescent="0.25">
      <c r="B59" s="7" t="s">
        <v>99</v>
      </c>
    </row>
    <row r="60" spans="1:7" x14ac:dyDescent="0.25">
      <c r="A60" s="21"/>
      <c r="B60" s="21" t="s">
        <v>100</v>
      </c>
      <c r="C60" s="25">
        <v>43509000</v>
      </c>
      <c r="D60" s="26"/>
      <c r="E60" s="26">
        <f>SUM(C60:D60)</f>
        <v>43509000</v>
      </c>
      <c r="F60" s="26"/>
      <c r="G60" s="21"/>
    </row>
    <row r="61" spans="1:7" x14ac:dyDescent="0.25">
      <c r="A61" s="21"/>
      <c r="B61" s="21" t="s">
        <v>101</v>
      </c>
      <c r="C61" s="25">
        <v>-1002000</v>
      </c>
      <c r="D61" s="26"/>
      <c r="E61" s="26">
        <f t="shared" ref="E61:E62" si="1">SUM(C61:D61)</f>
        <v>-1002000</v>
      </c>
      <c r="F61" s="26"/>
      <c r="G61" s="21"/>
    </row>
    <row r="62" spans="1:7" x14ac:dyDescent="0.25">
      <c r="A62" s="21"/>
      <c r="B62" s="27" t="s">
        <v>102</v>
      </c>
      <c r="C62" s="28">
        <f>SUM(C60:C61)</f>
        <v>42507000</v>
      </c>
      <c r="D62" s="29"/>
      <c r="E62" s="29">
        <f t="shared" si="1"/>
        <v>42507000</v>
      </c>
      <c r="F62" s="26"/>
      <c r="G62" s="21"/>
    </row>
    <row r="63" spans="1:7" x14ac:dyDescent="0.25">
      <c r="A63" s="21"/>
      <c r="B63" s="21"/>
      <c r="C63" s="21"/>
      <c r="D63" s="21"/>
      <c r="E63" s="21"/>
      <c r="F63" s="21"/>
      <c r="G63" s="21"/>
    </row>
    <row r="64" spans="1:7" x14ac:dyDescent="0.25">
      <c r="A64" s="21"/>
      <c r="B64" s="21" t="s">
        <v>103</v>
      </c>
      <c r="C64" s="31">
        <v>44159</v>
      </c>
      <c r="D64" s="21"/>
      <c r="E64" s="21"/>
      <c r="F64" s="21"/>
      <c r="G64" s="21"/>
    </row>
    <row r="65" spans="1:7" x14ac:dyDescent="0.25">
      <c r="A65" s="21"/>
      <c r="B65" s="21"/>
      <c r="C65" s="21"/>
      <c r="D65" s="21"/>
      <c r="E65" s="21"/>
      <c r="F65" s="21"/>
      <c r="G65" s="21"/>
    </row>
  </sheetData>
  <pageMargins left="0.7" right="0.7" top="0.78740157499999996" bottom="0.78740157499999996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2020-11-25T07:06:46Z</cp:lastPrinted>
  <dcterms:created xsi:type="dcterms:W3CDTF">2016-04-24T07:59:01Z</dcterms:created>
  <dcterms:modified xsi:type="dcterms:W3CDTF">2020-11-25T07:07:10Z</dcterms:modified>
</cp:coreProperties>
</file>