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1" i="4" l="1"/>
  <c r="G94" i="4" l="1"/>
  <c r="G83" i="4"/>
  <c r="G59" i="4"/>
  <c r="G82" i="4"/>
  <c r="G70" i="4"/>
  <c r="G92" i="4" l="1"/>
  <c r="G9" i="4"/>
  <c r="F95" i="4" l="1"/>
  <c r="F97" i="4" s="1"/>
  <c r="F43" i="4"/>
  <c r="I95" i="4"/>
  <c r="H95" i="4"/>
  <c r="H97" i="4" s="1"/>
  <c r="G95" i="4"/>
  <c r="G97" i="4" s="1"/>
  <c r="E95" i="4"/>
  <c r="E97" i="4" s="1"/>
  <c r="H43" i="4"/>
  <c r="G43" i="4"/>
  <c r="E43" i="4"/>
  <c r="F102" i="4"/>
</calcChain>
</file>

<file path=xl/sharedStrings.xml><?xml version="1.0" encoding="utf-8"?>
<sst xmlns="http://schemas.openxmlformats.org/spreadsheetml/2006/main" count="189" uniqueCount="96">
  <si>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</si>
  <si>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</si>
  <si>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</si>
  <si>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</si>
  <si>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</si>
  <si>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</si>
  <si>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</si>
  <si>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</si>
  <si>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</si>
  <si>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/>
  </si>
  <si>
    <t>prodej kontejnerů</t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</si>
  <si>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</si>
  <si>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</si>
  <si>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</si>
  <si>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</si>
  <si>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</si>
  <si>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</si>
  <si>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Odvody za odnětí půdy ze zemědělského půdního fond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</si>
  <si>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</si>
  <si>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</si>
  <si>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</si>
  <si>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</si>
  <si>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</si>
  <si>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</si>
  <si>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Daň z nemovitých věcí</t>
  </si>
  <si>
    <t>Neinv.př.transfery ze SR v rámci souhr.dot.vztahu</t>
  </si>
  <si>
    <t>Investiční přijaté transfery od krajů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</si>
  <si>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</si>
  <si>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</si>
  <si>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</si>
  <si>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</si>
  <si>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</si>
  <si>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</si>
  <si>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</si>
  <si>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</si>
  <si>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</si>
  <si>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</si>
  <si>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</si>
  <si>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</si>
  <si>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</si>
  <si>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</si>
  <si>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</si>
  <si>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</si>
  <si>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</si>
  <si>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</si>
  <si>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</si>
  <si>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</si>
  <si>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</si>
  <si>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</si>
  <si>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</si>
  <si>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Ozdrav.hosp.zvířat,pol.a spec.plod.a svl.vet.péče</t>
  </si>
  <si>
    <t>Správa v lesním hospodářství</t>
  </si>
  <si>
    <t>Cestovní ruch</t>
  </si>
  <si>
    <t>Silnice</t>
  </si>
  <si>
    <t>Ostatní záležitosti pozemních komunikací</t>
  </si>
  <si>
    <t>Dopravní obslužnost</t>
  </si>
  <si>
    <t>Neinvestiční příspěvky zřízeným příspěvkovým organ</t>
  </si>
  <si>
    <t>Základní školy</t>
  </si>
  <si>
    <t>Rozhlas a televize</t>
  </si>
  <si>
    <t>Zájmová činnost v kultuře</t>
  </si>
  <si>
    <t>Ostatní záležitosti kultury,církví a sděl.prostř.</t>
  </si>
  <si>
    <t>Sportovní zařízení v majetku obce</t>
  </si>
  <si>
    <t>Ostatní zájmová činnost a rekreace</t>
  </si>
  <si>
    <t>Veřejné osvětlení</t>
  </si>
  <si>
    <t>Sběr a svoz nebezpečných odpadů</t>
  </si>
  <si>
    <t>Sběr a svoz ost.odpadů (jiných než nebez.a komun.)</t>
  </si>
  <si>
    <t>Péče o vzhled obcí a veřejnou zeleň</t>
  </si>
  <si>
    <t>Ostatní činnosti k ochraně přírody a krajiny</t>
  </si>
  <si>
    <t>Ochrana obyvatelstva</t>
  </si>
  <si>
    <t>Požární ochrana - dobrovolná část</t>
  </si>
  <si>
    <t>Zastupitelstva obcí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</si>
  <si>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</si>
  <si>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</si>
  <si>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</si>
  <si>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</si>
  <si>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</si>
  <si>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</si>
  <si>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</si>
  <si>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</si>
  <si>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Krizová opatření</t>
  </si>
  <si>
    <t>Schváleno:</t>
  </si>
  <si>
    <t>OBEC Metylovice</t>
  </si>
  <si>
    <t>RO č. 3</t>
  </si>
  <si>
    <t>žádost o dotaci</t>
  </si>
  <si>
    <t>oprava předfinanc.</t>
  </si>
  <si>
    <t>Daň z příjmu právnických osbo za obce</t>
  </si>
  <si>
    <t>DPPO za obec</t>
  </si>
  <si>
    <t>převod na jiné §</t>
  </si>
  <si>
    <t>Domovy pro seniory</t>
  </si>
  <si>
    <t>dar Nové Česko, Bartošovice</t>
  </si>
  <si>
    <t>dar SSS Frýdl.</t>
  </si>
  <si>
    <t>dar ZTP</t>
  </si>
  <si>
    <t>Denní stacionáře</t>
  </si>
  <si>
    <t>dar Škola života, Strom života</t>
  </si>
  <si>
    <t>ZŠ pro žáky se speciálními vzdělávacími potřebami</t>
  </si>
  <si>
    <t>Pomoc zdravotně postiženým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</si>
</sst>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0">
    <xf numFmtId="0" fontId="0" fillId="0" borderId="0" xfId="0"/>
    <xf numFmtId="4" fontId="6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0" applyNumberFormat="1" applyFont="1"/>
    <xf numFmtId="1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3" fontId="6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shrinkToFi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 hidden="1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/>
    <xf numFmtId="3" fontId="7" fillId="0" borderId="2" xfId="0" applyNumberFormat="1" applyFont="1" applyBorder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locked="0" hidden="1"/>
    </xf>
    <xf numFmtId="4" fontId="7" fillId="0" borderId="0" xfId="0" applyNumberFormat="1" applyFont="1"/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2" xfId="0" applyNumberFormat="1" applyFont="1" applyBorder="1"/>
    <xf numFmtId="1" fontId="8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1" fontId="8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horizontal="right" shrinkToFit="1"/>
      <protection hidden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4" fontId="9" fillId="0" borderId="0" xfId="0" applyNumberFormat="1" applyFont="1"/>
    <xf numFmtId="1" fontId="8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locked="0"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4" fontId="9" fillId="0" borderId="2" xfId="0" applyNumberFormat="1" applyFont="1" applyBorder="1"/>
    <xf numFmtId="1" fontId="9" fillId="0" borderId="0" xfId="0" applyNumberFormat="1" applyFont="1" applyAlignment="1">
      <alignment horizontal="left" vertical="center"/>
    </xf>
    <xf numFmtId="3" fontId="10" fillId="0" borderId="0" xfId="1" applyNumberFormat="1" applyFont="1" applyFill="1" applyBorder="1" applyAlignment="1" applyProtection="1">
      <alignment shrinkToFit="1"/>
      <protection locked="0"/>
    </xf>
    <xf numFmtId="14" fontId="7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topLeftCell="A61" workbookViewId="0">
      <selection activeCell="I71" sqref="I71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4.140625" style="20" customWidth="1"/>
    <col min="6" max="6" width="12" style="20" customWidth="1"/>
    <col min="7" max="8" width="14.140625" style="20" customWidth="1"/>
    <col min="9" max="9" width="17.42578125" style="2" customWidth="1"/>
    <col min="10" max="16384" width="9.140625" style="2"/>
  </cols>
  <sheetData>
    <row r="1" spans="1:9" x14ac:dyDescent="0.2">
      <c r="D1" s="2" t="s">
        <v>81</v>
      </c>
      <c r="E1" s="20" t="s">
        <v>82</v>
      </c>
    </row>
    <row r="3" spans="1:9" x14ac:dyDescent="0.2">
      <c r="A3" s="10" t="s">
        <v>78</v>
      </c>
    </row>
    <row r="4" spans="1:9" ht="15" x14ac:dyDescent="0.2">
      <c r="A4" s="3" t="s">
        <v>0</v>
      </c>
      <c r="B4" s="4" t="s">
        <v>1</v>
      </c>
      <c r="C4" s="5" t="s">
        <v>2</v>
      </c>
      <c r="D4" s="4" t="s">
        <v>3</v>
      </c>
      <c r="E4" s="16" t="s">
        <v>5</v>
      </c>
      <c r="F4" s="1" t="s">
        <v>8</v>
      </c>
      <c r="G4" s="17" t="s">
        <v>6</v>
      </c>
      <c r="H4" s="16" t="s">
        <v>7</v>
      </c>
      <c r="I4" s="6" t="s">
        <v>4</v>
      </c>
    </row>
    <row r="5" spans="1:9" ht="15" x14ac:dyDescent="0.25">
      <c r="A5" s="23">
        <v>0</v>
      </c>
      <c r="B5" s="24">
        <v>1111</v>
      </c>
      <c r="C5" s="25"/>
      <c r="D5" s="25" t="s">
        <v>12</v>
      </c>
      <c r="E5" s="26">
        <v>5000000</v>
      </c>
      <c r="F5" s="27"/>
      <c r="G5" s="26">
        <v>5000000</v>
      </c>
      <c r="H5" s="28">
        <v>1004882.24</v>
      </c>
      <c r="I5" s="9"/>
    </row>
    <row r="6" spans="1:9" ht="15" x14ac:dyDescent="0.25">
      <c r="A6" s="23">
        <v>0</v>
      </c>
      <c r="B6" s="24">
        <v>1112</v>
      </c>
      <c r="C6" s="25"/>
      <c r="D6" s="25" t="s">
        <v>13</v>
      </c>
      <c r="E6" s="26">
        <v>80000</v>
      </c>
      <c r="F6" s="27"/>
      <c r="G6" s="26">
        <v>80000</v>
      </c>
      <c r="H6" s="28">
        <v>21649.5</v>
      </c>
      <c r="I6" s="9"/>
    </row>
    <row r="7" spans="1:9" ht="15" x14ac:dyDescent="0.25">
      <c r="A7" s="23">
        <v>0</v>
      </c>
      <c r="B7" s="24">
        <v>1113</v>
      </c>
      <c r="C7" s="25"/>
      <c r="D7" s="25" t="s">
        <v>14</v>
      </c>
      <c r="E7" s="26">
        <v>410000</v>
      </c>
      <c r="F7" s="27"/>
      <c r="G7" s="26">
        <v>410000</v>
      </c>
      <c r="H7" s="28">
        <v>86752.56</v>
      </c>
      <c r="I7" s="9"/>
    </row>
    <row r="8" spans="1:9" ht="15" x14ac:dyDescent="0.25">
      <c r="A8" s="23">
        <v>0</v>
      </c>
      <c r="B8" s="24">
        <v>1121</v>
      </c>
      <c r="C8" s="25"/>
      <c r="D8" s="25" t="s">
        <v>15</v>
      </c>
      <c r="E8" s="26">
        <v>4200000</v>
      </c>
      <c r="F8" s="27"/>
      <c r="G8" s="26">
        <v>4200000</v>
      </c>
      <c r="H8" s="28">
        <v>343474.56</v>
      </c>
      <c r="I8" s="9"/>
    </row>
    <row r="9" spans="1:9" ht="15" x14ac:dyDescent="0.25">
      <c r="A9" s="23">
        <v>0</v>
      </c>
      <c r="B9" s="24">
        <v>1122</v>
      </c>
      <c r="C9" s="25"/>
      <c r="D9" s="25" t="s">
        <v>85</v>
      </c>
      <c r="E9" s="26"/>
      <c r="F9" s="27">
        <v>246620</v>
      </c>
      <c r="G9" s="26">
        <f>SUM(E9:F9)</f>
        <v>246620</v>
      </c>
      <c r="H9" s="28"/>
      <c r="I9" s="9"/>
    </row>
    <row r="10" spans="1:9" ht="15" x14ac:dyDescent="0.25">
      <c r="A10" s="23">
        <v>0</v>
      </c>
      <c r="B10" s="24">
        <v>1211</v>
      </c>
      <c r="C10" s="25"/>
      <c r="D10" s="25" t="s">
        <v>16</v>
      </c>
      <c r="E10" s="26">
        <v>10400000</v>
      </c>
      <c r="F10" s="27"/>
      <c r="G10" s="26">
        <v>10400000</v>
      </c>
      <c r="H10" s="28">
        <v>2134487.08</v>
      </c>
      <c r="I10" s="9"/>
    </row>
    <row r="11" spans="1:9" ht="15" x14ac:dyDescent="0.25">
      <c r="A11" s="23">
        <v>0</v>
      </c>
      <c r="B11" s="24">
        <v>1334</v>
      </c>
      <c r="C11" s="25"/>
      <c r="D11" s="25" t="s">
        <v>17</v>
      </c>
      <c r="E11" s="26">
        <v>1000</v>
      </c>
      <c r="F11" s="27"/>
      <c r="G11" s="26">
        <v>1000</v>
      </c>
      <c r="H11" s="28">
        <v>0</v>
      </c>
      <c r="I11" s="9"/>
    </row>
    <row r="12" spans="1:9" ht="15" x14ac:dyDescent="0.25">
      <c r="A12" s="23">
        <v>0</v>
      </c>
      <c r="B12" s="24">
        <v>1340</v>
      </c>
      <c r="C12" s="25"/>
      <c r="D12" s="25" t="s">
        <v>18</v>
      </c>
      <c r="E12" s="26">
        <v>880000</v>
      </c>
      <c r="F12" s="27"/>
      <c r="G12" s="26">
        <v>880000</v>
      </c>
      <c r="H12" s="28">
        <v>352993</v>
      </c>
      <c r="I12" s="9"/>
    </row>
    <row r="13" spans="1:9" ht="15" x14ac:dyDescent="0.25">
      <c r="A13" s="23">
        <v>0</v>
      </c>
      <c r="B13" s="24">
        <v>1341</v>
      </c>
      <c r="C13" s="25"/>
      <c r="D13" s="25" t="s">
        <v>19</v>
      </c>
      <c r="E13" s="26">
        <v>27000</v>
      </c>
      <c r="F13" s="27"/>
      <c r="G13" s="26">
        <v>27000</v>
      </c>
      <c r="H13" s="28">
        <v>9060</v>
      </c>
      <c r="I13" s="9"/>
    </row>
    <row r="14" spans="1:9" ht="15" x14ac:dyDescent="0.25">
      <c r="A14" s="23">
        <v>0</v>
      </c>
      <c r="B14" s="24">
        <v>1343</v>
      </c>
      <c r="C14" s="25"/>
      <c r="D14" s="25" t="s">
        <v>20</v>
      </c>
      <c r="E14" s="26">
        <v>8000</v>
      </c>
      <c r="F14" s="27"/>
      <c r="G14" s="26">
        <v>8000</v>
      </c>
      <c r="H14" s="28">
        <v>0</v>
      </c>
      <c r="I14" s="9"/>
    </row>
    <row r="15" spans="1:9" ht="15" x14ac:dyDescent="0.25">
      <c r="A15" s="23">
        <v>0</v>
      </c>
      <c r="B15" s="24">
        <v>1356</v>
      </c>
      <c r="C15" s="25"/>
      <c r="D15" s="25" t="s">
        <v>21</v>
      </c>
      <c r="E15" s="26">
        <v>50000</v>
      </c>
      <c r="F15" s="27"/>
      <c r="G15" s="26">
        <v>50000</v>
      </c>
      <c r="H15" s="28">
        <v>0</v>
      </c>
      <c r="I15" s="9"/>
    </row>
    <row r="16" spans="1:9" ht="15" x14ac:dyDescent="0.25">
      <c r="A16" s="23">
        <v>0</v>
      </c>
      <c r="B16" s="24">
        <v>1361</v>
      </c>
      <c r="C16" s="25"/>
      <c r="D16" s="25" t="s">
        <v>22</v>
      </c>
      <c r="E16" s="26">
        <v>15000</v>
      </c>
      <c r="F16" s="27"/>
      <c r="G16" s="26">
        <v>15000</v>
      </c>
      <c r="H16" s="28">
        <v>2720</v>
      </c>
      <c r="I16" s="9"/>
    </row>
    <row r="17" spans="1:9" ht="15" x14ac:dyDescent="0.25">
      <c r="A17" s="23">
        <v>0</v>
      </c>
      <c r="B17" s="24">
        <v>1381</v>
      </c>
      <c r="C17" s="25"/>
      <c r="D17" s="25" t="s">
        <v>23</v>
      </c>
      <c r="E17" s="26">
        <v>90000</v>
      </c>
      <c r="F17" s="27"/>
      <c r="G17" s="26">
        <v>90000</v>
      </c>
      <c r="H17" s="28">
        <v>34206.28</v>
      </c>
      <c r="I17" s="9"/>
    </row>
    <row r="18" spans="1:9" ht="15" x14ac:dyDescent="0.25">
      <c r="A18" s="23">
        <v>0</v>
      </c>
      <c r="B18" s="24">
        <v>1511</v>
      </c>
      <c r="C18" s="25"/>
      <c r="D18" s="25" t="s">
        <v>24</v>
      </c>
      <c r="E18" s="26">
        <v>580000</v>
      </c>
      <c r="F18" s="27"/>
      <c r="G18" s="26">
        <v>580000</v>
      </c>
      <c r="H18" s="28">
        <v>20249.36</v>
      </c>
      <c r="I18" s="9"/>
    </row>
    <row r="19" spans="1:9" ht="15" x14ac:dyDescent="0.25">
      <c r="A19" s="23">
        <v>0</v>
      </c>
      <c r="B19" s="24">
        <v>4112</v>
      </c>
      <c r="C19" s="25"/>
      <c r="D19" s="25" t="s">
        <v>25</v>
      </c>
      <c r="E19" s="26">
        <v>370400</v>
      </c>
      <c r="F19" s="27"/>
      <c r="G19" s="26">
        <v>370400</v>
      </c>
      <c r="H19" s="28">
        <v>61733</v>
      </c>
      <c r="I19" s="9"/>
    </row>
    <row r="20" spans="1:9" ht="15" x14ac:dyDescent="0.25">
      <c r="A20" s="23">
        <v>0</v>
      </c>
      <c r="B20" s="24">
        <v>4222</v>
      </c>
      <c r="C20" s="25"/>
      <c r="D20" s="25" t="s">
        <v>26</v>
      </c>
      <c r="E20" s="26">
        <v>1864689</v>
      </c>
      <c r="F20" s="27"/>
      <c r="G20" s="26">
        <v>1864689</v>
      </c>
      <c r="H20" s="28">
        <v>1864689.29</v>
      </c>
      <c r="I20" s="9"/>
    </row>
    <row r="21" spans="1:9" ht="15" x14ac:dyDescent="0.25">
      <c r="A21" s="23">
        <v>1039</v>
      </c>
      <c r="B21" s="24"/>
      <c r="C21" s="25" t="s">
        <v>27</v>
      </c>
      <c r="D21" s="25"/>
      <c r="E21" s="26">
        <v>0</v>
      </c>
      <c r="F21" s="26" t="s">
        <v>9</v>
      </c>
      <c r="G21" s="26">
        <v>0</v>
      </c>
      <c r="H21" s="28">
        <v>9520</v>
      </c>
      <c r="I21" s="9"/>
    </row>
    <row r="22" spans="1:9" ht="15" x14ac:dyDescent="0.25">
      <c r="A22" s="23">
        <v>1098</v>
      </c>
      <c r="B22" s="24"/>
      <c r="C22" s="25" t="s">
        <v>28</v>
      </c>
      <c r="D22" s="25"/>
      <c r="E22" s="26">
        <v>10169600</v>
      </c>
      <c r="F22" s="26" t="s">
        <v>9</v>
      </c>
      <c r="G22" s="26">
        <v>10169600</v>
      </c>
      <c r="H22" s="28">
        <v>10128332</v>
      </c>
      <c r="I22" s="9"/>
    </row>
    <row r="23" spans="1:9" ht="15" x14ac:dyDescent="0.25">
      <c r="A23" s="23">
        <v>2310</v>
      </c>
      <c r="B23" s="24"/>
      <c r="C23" s="25" t="s">
        <v>29</v>
      </c>
      <c r="D23" s="25"/>
      <c r="E23" s="26">
        <v>11000</v>
      </c>
      <c r="F23" s="26" t="s">
        <v>9</v>
      </c>
      <c r="G23" s="26">
        <v>11000</v>
      </c>
      <c r="H23" s="28">
        <v>2705</v>
      </c>
      <c r="I23" s="9"/>
    </row>
    <row r="24" spans="1:9" ht="15" x14ac:dyDescent="0.25">
      <c r="A24" s="23">
        <v>2321</v>
      </c>
      <c r="B24" s="24"/>
      <c r="C24" s="25" t="s">
        <v>30</v>
      </c>
      <c r="D24" s="25"/>
      <c r="E24" s="26">
        <v>20000</v>
      </c>
      <c r="F24" s="26" t="s">
        <v>9</v>
      </c>
      <c r="G24" s="26">
        <v>20000</v>
      </c>
      <c r="H24" s="28">
        <v>3943</v>
      </c>
      <c r="I24" s="9"/>
    </row>
    <row r="25" spans="1:9" ht="15" x14ac:dyDescent="0.25">
      <c r="A25" s="23">
        <v>3313</v>
      </c>
      <c r="B25" s="24"/>
      <c r="C25" s="25" t="s">
        <v>31</v>
      </c>
      <c r="D25" s="25"/>
      <c r="E25" s="26">
        <v>10000</v>
      </c>
      <c r="F25" s="26" t="s">
        <v>9</v>
      </c>
      <c r="G25" s="26">
        <v>10000</v>
      </c>
      <c r="H25" s="28">
        <v>5150</v>
      </c>
      <c r="I25" s="9"/>
    </row>
    <row r="26" spans="1:9" ht="15" x14ac:dyDescent="0.25">
      <c r="A26" s="23">
        <v>3314</v>
      </c>
      <c r="B26" s="24"/>
      <c r="C26" s="25" t="s">
        <v>32</v>
      </c>
      <c r="D26" s="25"/>
      <c r="E26" s="26">
        <v>1000</v>
      </c>
      <c r="F26" s="26" t="s">
        <v>9</v>
      </c>
      <c r="G26" s="26">
        <v>1000</v>
      </c>
      <c r="H26" s="28">
        <v>0</v>
      </c>
      <c r="I26" s="9"/>
    </row>
    <row r="27" spans="1:9" ht="15" x14ac:dyDescent="0.25">
      <c r="A27" s="23">
        <v>3315</v>
      </c>
      <c r="B27" s="24"/>
      <c r="C27" s="25" t="s">
        <v>33</v>
      </c>
      <c r="D27" s="25"/>
      <c r="E27" s="26">
        <v>2000</v>
      </c>
      <c r="F27" s="26" t="s">
        <v>9</v>
      </c>
      <c r="G27" s="26">
        <v>2000</v>
      </c>
      <c r="H27" s="28">
        <v>68</v>
      </c>
      <c r="I27" s="9"/>
    </row>
    <row r="28" spans="1:9" ht="15" x14ac:dyDescent="0.25">
      <c r="A28" s="23">
        <v>3319</v>
      </c>
      <c r="B28" s="24"/>
      <c r="C28" s="25" t="s">
        <v>34</v>
      </c>
      <c r="D28" s="25"/>
      <c r="E28" s="26">
        <v>5000</v>
      </c>
      <c r="F28" s="26" t="s">
        <v>9</v>
      </c>
      <c r="G28" s="26">
        <v>5000</v>
      </c>
      <c r="H28" s="28">
        <v>150</v>
      </c>
      <c r="I28" s="9"/>
    </row>
    <row r="29" spans="1:9" ht="15" x14ac:dyDescent="0.25">
      <c r="A29" s="23">
        <v>3349</v>
      </c>
      <c r="B29" s="24"/>
      <c r="C29" s="25" t="s">
        <v>35</v>
      </c>
      <c r="D29" s="25"/>
      <c r="E29" s="26">
        <v>5000</v>
      </c>
      <c r="F29" s="26" t="s">
        <v>9</v>
      </c>
      <c r="G29" s="26">
        <v>5000</v>
      </c>
      <c r="H29" s="28">
        <v>240</v>
      </c>
      <c r="I29" s="9"/>
    </row>
    <row r="30" spans="1:9" ht="15" x14ac:dyDescent="0.25">
      <c r="A30" s="23">
        <v>3419</v>
      </c>
      <c r="B30" s="24"/>
      <c r="C30" s="25" t="s">
        <v>36</v>
      </c>
      <c r="D30" s="25"/>
      <c r="E30" s="26">
        <v>5000</v>
      </c>
      <c r="F30" s="26" t="s">
        <v>9</v>
      </c>
      <c r="G30" s="26">
        <v>5000</v>
      </c>
      <c r="H30" s="28">
        <v>4200</v>
      </c>
      <c r="I30" s="9"/>
    </row>
    <row r="31" spans="1:9" ht="15" x14ac:dyDescent="0.25">
      <c r="A31" s="23">
        <v>3612</v>
      </c>
      <c r="B31" s="24"/>
      <c r="C31" s="25" t="s">
        <v>37</v>
      </c>
      <c r="D31" s="25"/>
      <c r="E31" s="26">
        <v>253000</v>
      </c>
      <c r="F31" s="26" t="s">
        <v>9</v>
      </c>
      <c r="G31" s="26">
        <v>253000</v>
      </c>
      <c r="H31" s="28">
        <v>15718</v>
      </c>
      <c r="I31" s="9"/>
    </row>
    <row r="32" spans="1:9" ht="15" x14ac:dyDescent="0.25">
      <c r="A32" s="23">
        <v>3613</v>
      </c>
      <c r="B32" s="24"/>
      <c r="C32" s="25" t="s">
        <v>38</v>
      </c>
      <c r="D32" s="25"/>
      <c r="E32" s="26">
        <v>236000</v>
      </c>
      <c r="F32" s="26" t="s">
        <v>9</v>
      </c>
      <c r="G32" s="26">
        <v>236000</v>
      </c>
      <c r="H32" s="28">
        <v>55007</v>
      </c>
      <c r="I32" s="9"/>
    </row>
    <row r="33" spans="1:9" ht="15" x14ac:dyDescent="0.25">
      <c r="A33" s="23">
        <v>3632</v>
      </c>
      <c r="B33" s="24"/>
      <c r="C33" s="25" t="s">
        <v>39</v>
      </c>
      <c r="D33" s="25"/>
      <c r="E33" s="26">
        <v>12000</v>
      </c>
      <c r="F33" s="26" t="s">
        <v>9</v>
      </c>
      <c r="G33" s="26">
        <v>12000</v>
      </c>
      <c r="H33" s="28">
        <v>2460</v>
      </c>
      <c r="I33" s="9"/>
    </row>
    <row r="34" spans="1:9" ht="15" x14ac:dyDescent="0.25">
      <c r="A34" s="23">
        <v>3633</v>
      </c>
      <c r="B34" s="24"/>
      <c r="C34" s="25" t="s">
        <v>40</v>
      </c>
      <c r="D34" s="25"/>
      <c r="E34" s="26">
        <v>2500</v>
      </c>
      <c r="F34" s="26" t="s">
        <v>9</v>
      </c>
      <c r="G34" s="26">
        <v>2500</v>
      </c>
      <c r="H34" s="28">
        <v>420</v>
      </c>
      <c r="I34" s="9"/>
    </row>
    <row r="35" spans="1:9" ht="15" x14ac:dyDescent="0.25">
      <c r="A35" s="23">
        <v>3639</v>
      </c>
      <c r="B35" s="24"/>
      <c r="C35" s="25" t="s">
        <v>41</v>
      </c>
      <c r="D35" s="25"/>
      <c r="E35" s="26">
        <v>20000</v>
      </c>
      <c r="F35" s="26" t="s">
        <v>9</v>
      </c>
      <c r="G35" s="26">
        <v>20000</v>
      </c>
      <c r="H35" s="28">
        <v>3745</v>
      </c>
      <c r="I35" s="9"/>
    </row>
    <row r="36" spans="1:9" ht="15" x14ac:dyDescent="0.25">
      <c r="A36" s="23">
        <v>3722</v>
      </c>
      <c r="B36" s="24"/>
      <c r="C36" s="25" t="s">
        <v>42</v>
      </c>
      <c r="D36" s="25"/>
      <c r="E36" s="26">
        <v>120000</v>
      </c>
      <c r="F36" s="26">
        <v>109000</v>
      </c>
      <c r="G36" s="26">
        <v>229000</v>
      </c>
      <c r="H36" s="28">
        <v>112010</v>
      </c>
      <c r="I36" s="48" t="s">
        <v>10</v>
      </c>
    </row>
    <row r="37" spans="1:9" ht="15" x14ac:dyDescent="0.25">
      <c r="A37" s="23">
        <v>3725</v>
      </c>
      <c r="B37" s="24"/>
      <c r="C37" s="25" t="s">
        <v>43</v>
      </c>
      <c r="D37" s="25"/>
      <c r="E37" s="26">
        <v>290000</v>
      </c>
      <c r="F37" s="26" t="s">
        <v>9</v>
      </c>
      <c r="G37" s="26">
        <v>290000</v>
      </c>
      <c r="H37" s="28">
        <v>100738</v>
      </c>
      <c r="I37" s="9"/>
    </row>
    <row r="38" spans="1:9" ht="15" x14ac:dyDescent="0.25">
      <c r="A38" s="23">
        <v>3726</v>
      </c>
      <c r="B38" s="24"/>
      <c r="C38" s="25" t="s">
        <v>44</v>
      </c>
      <c r="D38" s="25"/>
      <c r="E38" s="26">
        <v>5000</v>
      </c>
      <c r="F38" s="26" t="s">
        <v>9</v>
      </c>
      <c r="G38" s="26">
        <v>5000</v>
      </c>
      <c r="H38" s="28">
        <v>560</v>
      </c>
      <c r="I38" s="9"/>
    </row>
    <row r="39" spans="1:9" ht="15" x14ac:dyDescent="0.25">
      <c r="A39" s="23">
        <v>6171</v>
      </c>
      <c r="B39" s="24"/>
      <c r="C39" s="25" t="s">
        <v>45</v>
      </c>
      <c r="D39" s="25"/>
      <c r="E39" s="26">
        <v>326000</v>
      </c>
      <c r="F39" s="26" t="s">
        <v>9</v>
      </c>
      <c r="G39" s="26">
        <v>326000</v>
      </c>
      <c r="H39" s="28">
        <v>9496</v>
      </c>
      <c r="I39" s="9"/>
    </row>
    <row r="40" spans="1:9" ht="15" x14ac:dyDescent="0.25">
      <c r="A40" s="23">
        <v>6310</v>
      </c>
      <c r="B40" s="24"/>
      <c r="C40" s="25" t="s">
        <v>46</v>
      </c>
      <c r="D40" s="25"/>
      <c r="E40" s="26">
        <v>500</v>
      </c>
      <c r="F40" s="26" t="s">
        <v>9</v>
      </c>
      <c r="G40" s="26">
        <v>500</v>
      </c>
      <c r="H40" s="28">
        <v>174.73000000000002</v>
      </c>
      <c r="I40" s="9"/>
    </row>
    <row r="41" spans="1:9" ht="15" x14ac:dyDescent="0.25">
      <c r="A41" s="23">
        <v>6330</v>
      </c>
      <c r="B41" s="24"/>
      <c r="C41" s="25" t="s">
        <v>47</v>
      </c>
      <c r="D41" s="25"/>
      <c r="E41" s="26">
        <v>0</v>
      </c>
      <c r="F41" s="26" t="s">
        <v>9</v>
      </c>
      <c r="G41" s="26">
        <v>0</v>
      </c>
      <c r="H41" s="28">
        <v>1158000</v>
      </c>
      <c r="I41" s="9"/>
    </row>
    <row r="42" spans="1:9" ht="15.75" thickBot="1" x14ac:dyDescent="0.3">
      <c r="A42" s="23">
        <v>6409</v>
      </c>
      <c r="B42" s="24"/>
      <c r="C42" s="25" t="s">
        <v>48</v>
      </c>
      <c r="D42" s="25"/>
      <c r="E42" s="26">
        <v>5000</v>
      </c>
      <c r="F42" s="26" t="s">
        <v>9</v>
      </c>
      <c r="G42" s="26">
        <v>5000</v>
      </c>
      <c r="H42" s="28">
        <v>54</v>
      </c>
      <c r="I42" s="9"/>
    </row>
    <row r="43" spans="1:9" ht="15.75" thickTop="1" x14ac:dyDescent="0.25">
      <c r="A43" s="29" t="s">
        <v>9</v>
      </c>
      <c r="B43" s="30"/>
      <c r="C43" s="31" t="s">
        <v>11</v>
      </c>
      <c r="D43" s="31"/>
      <c r="E43" s="32">
        <f>SUMIFS(E5:E42,$B5:$B42,"=",$A5:$A42,"&gt;0")+SUMIFS(E5:E42,$A5:$A42,"0")</f>
        <v>35474689</v>
      </c>
      <c r="F43" s="33">
        <f>SUMIFS(F5:F42,$B5:$B42,"=",$A5:$A42,"&gt;0")+SUMIFS(F5:F42,$A5:$A42,"0")</f>
        <v>355620</v>
      </c>
      <c r="G43" s="32">
        <f>SUMIFS(G5:G42,$B5:$B42,"=",$A5:$A42,"&gt;0")+SUMIFS(G5:G42,$A5:$A42,"0")</f>
        <v>35830309</v>
      </c>
      <c r="H43" s="34">
        <f>SUMIFS(H5:H42,$B5:$B42,"=",$A5:$A42,"&gt;0")+SUMIFS(H5:H42,$A5:$A42,"0")</f>
        <v>17549587.600000001</v>
      </c>
      <c r="I43" s="9"/>
    </row>
    <row r="44" spans="1:9" ht="15" x14ac:dyDescent="0.25">
      <c r="A44" s="35"/>
      <c r="B44" s="36"/>
      <c r="C44" s="36"/>
      <c r="D44" s="36"/>
      <c r="E44" s="37"/>
      <c r="F44" s="37"/>
      <c r="G44" s="37"/>
      <c r="H44" s="37"/>
    </row>
    <row r="45" spans="1:9" ht="15" x14ac:dyDescent="0.25">
      <c r="A45" s="35"/>
      <c r="B45" s="36"/>
      <c r="C45" s="36"/>
      <c r="D45" s="36"/>
      <c r="E45" s="37"/>
      <c r="F45" s="37"/>
      <c r="G45" s="37"/>
      <c r="H45" s="37"/>
    </row>
    <row r="46" spans="1:9" ht="15" x14ac:dyDescent="0.25">
      <c r="A46" s="35" t="s">
        <v>49</v>
      </c>
      <c r="B46" s="36"/>
      <c r="C46" s="36"/>
      <c r="D46" s="36"/>
      <c r="E46" s="37"/>
      <c r="F46" s="37"/>
      <c r="G46" s="37"/>
      <c r="H46" s="37"/>
    </row>
    <row r="47" spans="1:9" ht="15" x14ac:dyDescent="0.2">
      <c r="A47" s="3" t="s">
        <v>0</v>
      </c>
      <c r="B47" s="4" t="s">
        <v>1</v>
      </c>
      <c r="C47" s="5" t="s">
        <v>2</v>
      </c>
      <c r="D47" s="4" t="s">
        <v>3</v>
      </c>
      <c r="E47" s="16" t="s">
        <v>5</v>
      </c>
      <c r="F47" s="1" t="s">
        <v>8</v>
      </c>
      <c r="G47" s="17" t="s">
        <v>6</v>
      </c>
      <c r="H47" s="16" t="s">
        <v>7</v>
      </c>
      <c r="I47" s="6" t="s">
        <v>4</v>
      </c>
    </row>
    <row r="48" spans="1:9" ht="15" x14ac:dyDescent="0.25">
      <c r="A48" s="38">
        <v>1014</v>
      </c>
      <c r="B48" s="24"/>
      <c r="C48" s="25" t="s">
        <v>50</v>
      </c>
      <c r="D48" s="25"/>
      <c r="E48" s="26">
        <v>10000</v>
      </c>
      <c r="F48" s="26" t="s">
        <v>9</v>
      </c>
      <c r="G48" s="39">
        <v>10000</v>
      </c>
      <c r="H48" s="26">
        <v>1431</v>
      </c>
      <c r="I48" s="9"/>
    </row>
    <row r="49" spans="1:9" ht="15" x14ac:dyDescent="0.25">
      <c r="A49" s="38">
        <v>1036</v>
      </c>
      <c r="B49" s="24"/>
      <c r="C49" s="25" t="s">
        <v>51</v>
      </c>
      <c r="D49" s="25"/>
      <c r="E49" s="26">
        <v>10400</v>
      </c>
      <c r="F49" s="26" t="s">
        <v>9</v>
      </c>
      <c r="G49" s="39">
        <v>10400</v>
      </c>
      <c r="H49" s="26">
        <v>10385</v>
      </c>
      <c r="I49" s="9"/>
    </row>
    <row r="50" spans="1:9" ht="15" x14ac:dyDescent="0.25">
      <c r="A50" s="38">
        <v>1039</v>
      </c>
      <c r="B50" s="24"/>
      <c r="C50" s="25" t="s">
        <v>27</v>
      </c>
      <c r="D50" s="25"/>
      <c r="E50" s="26">
        <v>100000</v>
      </c>
      <c r="F50" s="26" t="s">
        <v>9</v>
      </c>
      <c r="G50" s="39">
        <v>100000</v>
      </c>
      <c r="H50" s="26">
        <v>1449</v>
      </c>
      <c r="I50" s="9"/>
    </row>
    <row r="51" spans="1:9" ht="15" x14ac:dyDescent="0.25">
      <c r="A51" s="38">
        <v>2143</v>
      </c>
      <c r="B51" s="24"/>
      <c r="C51" s="25" t="s">
        <v>52</v>
      </c>
      <c r="D51" s="25"/>
      <c r="E51" s="26">
        <v>34000</v>
      </c>
      <c r="F51" s="26" t="s">
        <v>9</v>
      </c>
      <c r="G51" s="39">
        <v>34000</v>
      </c>
      <c r="H51" s="26">
        <v>8169</v>
      </c>
      <c r="I51" s="9"/>
    </row>
    <row r="52" spans="1:9" ht="15" x14ac:dyDescent="0.25">
      <c r="A52" s="38">
        <v>2212</v>
      </c>
      <c r="B52" s="24"/>
      <c r="C52" s="25" t="s">
        <v>53</v>
      </c>
      <c r="D52" s="25"/>
      <c r="E52" s="26">
        <v>32500</v>
      </c>
      <c r="F52" s="26" t="s">
        <v>9</v>
      </c>
      <c r="G52" s="39">
        <v>32500</v>
      </c>
      <c r="H52" s="26">
        <v>5667.64</v>
      </c>
      <c r="I52" s="9"/>
    </row>
    <row r="53" spans="1:9" ht="15" x14ac:dyDescent="0.25">
      <c r="A53" s="38">
        <v>2219</v>
      </c>
      <c r="B53" s="24"/>
      <c r="C53" s="25" t="s">
        <v>54</v>
      </c>
      <c r="D53" s="25"/>
      <c r="E53" s="26">
        <v>13200000</v>
      </c>
      <c r="F53" s="26" t="s">
        <v>9</v>
      </c>
      <c r="G53" s="39">
        <v>13200000</v>
      </c>
      <c r="H53" s="26">
        <v>0</v>
      </c>
      <c r="I53" s="9"/>
    </row>
    <row r="54" spans="1:9" ht="15" x14ac:dyDescent="0.25">
      <c r="A54" s="38">
        <v>2292</v>
      </c>
      <c r="B54" s="24"/>
      <c r="C54" s="25" t="s">
        <v>55</v>
      </c>
      <c r="D54" s="25"/>
      <c r="E54" s="26">
        <v>384000</v>
      </c>
      <c r="F54" s="26" t="s">
        <v>9</v>
      </c>
      <c r="G54" s="39">
        <v>384000</v>
      </c>
      <c r="H54" s="26">
        <v>0</v>
      </c>
      <c r="I54" s="9"/>
    </row>
    <row r="55" spans="1:9" ht="15" x14ac:dyDescent="0.25">
      <c r="A55" s="38">
        <v>2310</v>
      </c>
      <c r="B55" s="24"/>
      <c r="C55" s="25" t="s">
        <v>29</v>
      </c>
      <c r="D55" s="25"/>
      <c r="E55" s="26">
        <v>44200</v>
      </c>
      <c r="F55" s="26" t="s">
        <v>9</v>
      </c>
      <c r="G55" s="39">
        <v>44200</v>
      </c>
      <c r="H55" s="26">
        <v>200</v>
      </c>
      <c r="I55" s="9"/>
    </row>
    <row r="56" spans="1:9" ht="15" x14ac:dyDescent="0.25">
      <c r="A56" s="38">
        <v>2321</v>
      </c>
      <c r="B56" s="24"/>
      <c r="C56" s="25" t="s">
        <v>30</v>
      </c>
      <c r="D56" s="25"/>
      <c r="E56" s="26">
        <v>5000</v>
      </c>
      <c r="F56" s="26" t="s">
        <v>9</v>
      </c>
      <c r="G56" s="39">
        <v>5000</v>
      </c>
      <c r="H56" s="26">
        <v>0</v>
      </c>
      <c r="I56" s="9"/>
    </row>
    <row r="57" spans="1:9" x14ac:dyDescent="0.2">
      <c r="A57" s="11">
        <v>3113</v>
      </c>
      <c r="B57" s="7">
        <v>5331</v>
      </c>
      <c r="C57" s="8"/>
      <c r="D57" s="8" t="s">
        <v>56</v>
      </c>
      <c r="E57" s="18">
        <v>1460000</v>
      </c>
      <c r="F57" s="19"/>
      <c r="G57" s="21">
        <v>1460000</v>
      </c>
      <c r="H57" s="18">
        <v>243332</v>
      </c>
      <c r="I57" s="9"/>
    </row>
    <row r="58" spans="1:9" ht="15" x14ac:dyDescent="0.25">
      <c r="A58" s="38">
        <v>3113</v>
      </c>
      <c r="B58" s="24"/>
      <c r="C58" s="25" t="s">
        <v>57</v>
      </c>
      <c r="D58" s="25"/>
      <c r="E58" s="26">
        <v>1530000</v>
      </c>
      <c r="F58" s="26" t="s">
        <v>9</v>
      </c>
      <c r="G58" s="39">
        <v>1530000</v>
      </c>
      <c r="H58" s="26">
        <v>253318.8</v>
      </c>
      <c r="I58" s="9"/>
    </row>
    <row r="59" spans="1:9" ht="15" x14ac:dyDescent="0.25">
      <c r="A59" s="38">
        <v>3114</v>
      </c>
      <c r="B59" s="24"/>
      <c r="C59" s="25" t="s">
        <v>94</v>
      </c>
      <c r="D59" s="25"/>
      <c r="E59" s="26"/>
      <c r="F59" s="26">
        <v>2500</v>
      </c>
      <c r="G59" s="39">
        <f>SUM(E59:F59)</f>
        <v>2500</v>
      </c>
      <c r="H59" s="26"/>
      <c r="I59" s="9"/>
    </row>
    <row r="60" spans="1:9" ht="15" x14ac:dyDescent="0.25">
      <c r="A60" s="38">
        <v>3313</v>
      </c>
      <c r="B60" s="24"/>
      <c r="C60" s="25" t="s">
        <v>31</v>
      </c>
      <c r="D60" s="25"/>
      <c r="E60" s="26">
        <v>17000</v>
      </c>
      <c r="F60" s="26" t="s">
        <v>9</v>
      </c>
      <c r="G60" s="39">
        <v>17000</v>
      </c>
      <c r="H60" s="26">
        <v>2591</v>
      </c>
      <c r="I60" s="9"/>
    </row>
    <row r="61" spans="1:9" ht="15" x14ac:dyDescent="0.25">
      <c r="A61" s="38">
        <v>3314</v>
      </c>
      <c r="B61" s="24"/>
      <c r="C61" s="25" t="s">
        <v>32</v>
      </c>
      <c r="D61" s="25"/>
      <c r="E61" s="26">
        <v>13000</v>
      </c>
      <c r="F61" s="26" t="s">
        <v>9</v>
      </c>
      <c r="G61" s="39">
        <v>13000</v>
      </c>
      <c r="H61" s="26">
        <v>995</v>
      </c>
      <c r="I61" s="9"/>
    </row>
    <row r="62" spans="1:9" ht="15" x14ac:dyDescent="0.25">
      <c r="A62" s="38">
        <v>3315</v>
      </c>
      <c r="B62" s="24"/>
      <c r="C62" s="25" t="s">
        <v>33</v>
      </c>
      <c r="D62" s="25"/>
      <c r="E62" s="26">
        <v>54200</v>
      </c>
      <c r="F62" s="26" t="s">
        <v>9</v>
      </c>
      <c r="G62" s="39">
        <v>54200</v>
      </c>
      <c r="H62" s="26">
        <v>14050.32</v>
      </c>
      <c r="I62" s="9"/>
    </row>
    <row r="63" spans="1:9" ht="15" x14ac:dyDescent="0.25">
      <c r="A63" s="38">
        <v>3319</v>
      </c>
      <c r="B63" s="24"/>
      <c r="C63" s="25" t="s">
        <v>34</v>
      </c>
      <c r="D63" s="25"/>
      <c r="E63" s="26">
        <v>280000</v>
      </c>
      <c r="F63" s="26" t="s">
        <v>9</v>
      </c>
      <c r="G63" s="39">
        <v>280000</v>
      </c>
      <c r="H63" s="26">
        <v>6600</v>
      </c>
      <c r="I63" s="9"/>
    </row>
    <row r="64" spans="1:9" ht="15" x14ac:dyDescent="0.25">
      <c r="A64" s="38">
        <v>3341</v>
      </c>
      <c r="B64" s="24"/>
      <c r="C64" s="25" t="s">
        <v>58</v>
      </c>
      <c r="D64" s="25"/>
      <c r="E64" s="26">
        <v>23000</v>
      </c>
      <c r="F64" s="26" t="s">
        <v>9</v>
      </c>
      <c r="G64" s="39">
        <v>23000</v>
      </c>
      <c r="H64" s="26">
        <v>0</v>
      </c>
      <c r="I64" s="9"/>
    </row>
    <row r="65" spans="1:9" ht="15" x14ac:dyDescent="0.25">
      <c r="A65" s="38">
        <v>3349</v>
      </c>
      <c r="B65" s="24"/>
      <c r="C65" s="25" t="s">
        <v>35</v>
      </c>
      <c r="D65" s="25"/>
      <c r="E65" s="26">
        <v>85000</v>
      </c>
      <c r="F65" s="26" t="s">
        <v>9</v>
      </c>
      <c r="G65" s="39">
        <v>85000</v>
      </c>
      <c r="H65" s="26">
        <v>8195</v>
      </c>
      <c r="I65" s="9"/>
    </row>
    <row r="66" spans="1:9" ht="15" x14ac:dyDescent="0.25">
      <c r="A66" s="38">
        <v>3392</v>
      </c>
      <c r="B66" s="24"/>
      <c r="C66" s="25" t="s">
        <v>59</v>
      </c>
      <c r="D66" s="25"/>
      <c r="E66" s="26">
        <v>20000</v>
      </c>
      <c r="F66" s="26" t="s">
        <v>9</v>
      </c>
      <c r="G66" s="39">
        <v>20000</v>
      </c>
      <c r="H66" s="26">
        <v>0</v>
      </c>
      <c r="I66" s="9"/>
    </row>
    <row r="67" spans="1:9" ht="15" x14ac:dyDescent="0.25">
      <c r="A67" s="38">
        <v>3399</v>
      </c>
      <c r="B67" s="24"/>
      <c r="C67" s="25" t="s">
        <v>60</v>
      </c>
      <c r="D67" s="25"/>
      <c r="E67" s="26">
        <v>28500</v>
      </c>
      <c r="F67" s="26" t="s">
        <v>9</v>
      </c>
      <c r="G67" s="39">
        <v>28500</v>
      </c>
      <c r="H67" s="26">
        <v>7948</v>
      </c>
      <c r="I67" s="9"/>
    </row>
    <row r="68" spans="1:9" ht="15" x14ac:dyDescent="0.25">
      <c r="A68" s="38">
        <v>3412</v>
      </c>
      <c r="B68" s="24"/>
      <c r="C68" s="25" t="s">
        <v>61</v>
      </c>
      <c r="D68" s="25"/>
      <c r="E68" s="26">
        <v>108000</v>
      </c>
      <c r="F68" s="26">
        <v>43000</v>
      </c>
      <c r="G68" s="39">
        <v>151000</v>
      </c>
      <c r="H68" s="26">
        <v>5992</v>
      </c>
      <c r="I68" s="48" t="s">
        <v>83</v>
      </c>
    </row>
    <row r="69" spans="1:9" ht="15" x14ac:dyDescent="0.25">
      <c r="A69" s="38">
        <v>3419</v>
      </c>
      <c r="B69" s="24"/>
      <c r="C69" s="25" t="s">
        <v>36</v>
      </c>
      <c r="D69" s="25"/>
      <c r="E69" s="26">
        <v>704000</v>
      </c>
      <c r="F69" s="26">
        <v>-20000</v>
      </c>
      <c r="G69" s="39">
        <v>684000</v>
      </c>
      <c r="H69" s="26">
        <v>71838.36</v>
      </c>
      <c r="I69" s="9" t="s">
        <v>84</v>
      </c>
    </row>
    <row r="70" spans="1:9" ht="15" x14ac:dyDescent="0.25">
      <c r="A70" s="38">
        <v>3429</v>
      </c>
      <c r="B70" s="24"/>
      <c r="C70" s="25" t="s">
        <v>62</v>
      </c>
      <c r="D70" s="25"/>
      <c r="E70" s="26">
        <v>400000</v>
      </c>
      <c r="F70" s="26">
        <v>-53000</v>
      </c>
      <c r="G70" s="39">
        <f>SUM(E70:F70)</f>
        <v>347000</v>
      </c>
      <c r="H70" s="26">
        <v>15000</v>
      </c>
      <c r="I70" s="48" t="s">
        <v>87</v>
      </c>
    </row>
    <row r="71" spans="1:9" ht="15" x14ac:dyDescent="0.25">
      <c r="A71" s="38">
        <v>3543</v>
      </c>
      <c r="B71" s="24"/>
      <c r="C71" s="25" t="s">
        <v>95</v>
      </c>
      <c r="D71" s="25"/>
      <c r="E71" s="26"/>
      <c r="F71" s="26">
        <v>1800</v>
      </c>
      <c r="G71" s="39">
        <f>SUM(E71:F71)</f>
        <v>1800</v>
      </c>
      <c r="H71" s="26"/>
      <c r="I71" s="48" t="s">
        <v>91</v>
      </c>
    </row>
    <row r="72" spans="1:9" ht="15" x14ac:dyDescent="0.25">
      <c r="A72" s="38">
        <v>3612</v>
      </c>
      <c r="B72" s="24"/>
      <c r="C72" s="25" t="s">
        <v>37</v>
      </c>
      <c r="D72" s="25"/>
      <c r="E72" s="26">
        <v>123000</v>
      </c>
      <c r="F72" s="26" t="s">
        <v>9</v>
      </c>
      <c r="G72" s="39">
        <v>123000</v>
      </c>
      <c r="H72" s="26">
        <v>16657</v>
      </c>
      <c r="I72" s="9"/>
    </row>
    <row r="73" spans="1:9" ht="15" x14ac:dyDescent="0.25">
      <c r="A73" s="38">
        <v>3613</v>
      </c>
      <c r="B73" s="24"/>
      <c r="C73" s="25" t="s">
        <v>38</v>
      </c>
      <c r="D73" s="25"/>
      <c r="E73" s="26">
        <v>57000</v>
      </c>
      <c r="F73" s="26" t="s">
        <v>9</v>
      </c>
      <c r="G73" s="39">
        <v>57000</v>
      </c>
      <c r="H73" s="26">
        <v>1278</v>
      </c>
      <c r="I73" s="9"/>
    </row>
    <row r="74" spans="1:9" ht="15" x14ac:dyDescent="0.25">
      <c r="A74" s="38">
        <v>3631</v>
      </c>
      <c r="B74" s="24"/>
      <c r="C74" s="25" t="s">
        <v>63</v>
      </c>
      <c r="D74" s="25"/>
      <c r="E74" s="26">
        <v>230000</v>
      </c>
      <c r="F74" s="26" t="s">
        <v>9</v>
      </c>
      <c r="G74" s="39">
        <v>230000</v>
      </c>
      <c r="H74" s="26">
        <v>36791</v>
      </c>
      <c r="I74" s="9"/>
    </row>
    <row r="75" spans="1:9" ht="15" x14ac:dyDescent="0.25">
      <c r="A75" s="38">
        <v>3632</v>
      </c>
      <c r="B75" s="24"/>
      <c r="C75" s="25" t="s">
        <v>39</v>
      </c>
      <c r="D75" s="25"/>
      <c r="E75" s="26">
        <v>13000</v>
      </c>
      <c r="F75" s="26" t="s">
        <v>9</v>
      </c>
      <c r="G75" s="39">
        <v>13000</v>
      </c>
      <c r="H75" s="26">
        <v>6610</v>
      </c>
      <c r="I75" s="9"/>
    </row>
    <row r="76" spans="1:9" ht="15" x14ac:dyDescent="0.25">
      <c r="A76" s="38">
        <v>3721</v>
      </c>
      <c r="B76" s="24"/>
      <c r="C76" s="25" t="s">
        <v>64</v>
      </c>
      <c r="D76" s="25"/>
      <c r="E76" s="26">
        <v>20000</v>
      </c>
      <c r="F76" s="26" t="s">
        <v>9</v>
      </c>
      <c r="G76" s="39">
        <v>20000</v>
      </c>
      <c r="H76" s="26">
        <v>0</v>
      </c>
      <c r="I76" s="9"/>
    </row>
    <row r="77" spans="1:9" ht="15" x14ac:dyDescent="0.25">
      <c r="A77" s="38">
        <v>3722</v>
      </c>
      <c r="B77" s="24"/>
      <c r="C77" s="25" t="s">
        <v>42</v>
      </c>
      <c r="D77" s="25"/>
      <c r="E77" s="26">
        <v>987000</v>
      </c>
      <c r="F77" s="26" t="s">
        <v>9</v>
      </c>
      <c r="G77" s="39">
        <v>987000</v>
      </c>
      <c r="H77" s="26">
        <v>147093</v>
      </c>
      <c r="I77" s="9"/>
    </row>
    <row r="78" spans="1:9" ht="15" x14ac:dyDescent="0.25">
      <c r="A78" s="38">
        <v>3723</v>
      </c>
      <c r="B78" s="24"/>
      <c r="C78" s="25" t="s">
        <v>65</v>
      </c>
      <c r="D78" s="25"/>
      <c r="E78" s="26">
        <v>100000</v>
      </c>
      <c r="F78" s="26" t="s">
        <v>9</v>
      </c>
      <c r="G78" s="39">
        <v>100000</v>
      </c>
      <c r="H78" s="26">
        <v>0</v>
      </c>
      <c r="I78" s="9"/>
    </row>
    <row r="79" spans="1:9" ht="15" x14ac:dyDescent="0.25">
      <c r="A79" s="38">
        <v>3726</v>
      </c>
      <c r="B79" s="24"/>
      <c r="C79" s="25" t="s">
        <v>44</v>
      </c>
      <c r="D79" s="25"/>
      <c r="E79" s="26">
        <v>8330000</v>
      </c>
      <c r="F79" s="26" t="s">
        <v>9</v>
      </c>
      <c r="G79" s="39">
        <v>8330000</v>
      </c>
      <c r="H79" s="26">
        <v>56672.34</v>
      </c>
      <c r="I79" s="9"/>
    </row>
    <row r="80" spans="1:9" ht="15" x14ac:dyDescent="0.25">
      <c r="A80" s="38">
        <v>3745</v>
      </c>
      <c r="B80" s="24"/>
      <c r="C80" s="25" t="s">
        <v>66</v>
      </c>
      <c r="D80" s="25"/>
      <c r="E80" s="26">
        <v>2817500</v>
      </c>
      <c r="F80" s="26" t="s">
        <v>9</v>
      </c>
      <c r="G80" s="39">
        <v>2817500</v>
      </c>
      <c r="H80" s="26">
        <v>402726</v>
      </c>
      <c r="I80" s="9"/>
    </row>
    <row r="81" spans="1:9" ht="15" x14ac:dyDescent="0.25">
      <c r="A81" s="38">
        <v>3749</v>
      </c>
      <c r="B81" s="24"/>
      <c r="C81" s="25" t="s">
        <v>67</v>
      </c>
      <c r="D81" s="25"/>
      <c r="E81" s="26">
        <v>25500</v>
      </c>
      <c r="F81" s="26" t="s">
        <v>9</v>
      </c>
      <c r="G81" s="39">
        <v>25500</v>
      </c>
      <c r="H81" s="26">
        <v>2208.67</v>
      </c>
      <c r="I81" s="9"/>
    </row>
    <row r="82" spans="1:9" ht="15" x14ac:dyDescent="0.25">
      <c r="A82" s="38">
        <v>4350</v>
      </c>
      <c r="B82" s="24"/>
      <c r="C82" s="25" t="s">
        <v>88</v>
      </c>
      <c r="D82" s="25"/>
      <c r="E82" s="26"/>
      <c r="F82" s="26">
        <v>30000</v>
      </c>
      <c r="G82" s="39">
        <f>SUM(E82:F82)</f>
        <v>30000</v>
      </c>
      <c r="H82" s="26"/>
      <c r="I82" s="48" t="s">
        <v>90</v>
      </c>
    </row>
    <row r="83" spans="1:9" ht="15" x14ac:dyDescent="0.25">
      <c r="A83" s="38">
        <v>4356</v>
      </c>
      <c r="B83" s="24"/>
      <c r="C83" s="25" t="s">
        <v>92</v>
      </c>
      <c r="D83" s="25"/>
      <c r="E83" s="26"/>
      <c r="F83" s="26">
        <v>7500</v>
      </c>
      <c r="G83" s="39">
        <f>SUM(E83:F83)</f>
        <v>7500</v>
      </c>
      <c r="H83" s="26"/>
      <c r="I83" s="48" t="s">
        <v>93</v>
      </c>
    </row>
    <row r="84" spans="1:9" ht="15" x14ac:dyDescent="0.25">
      <c r="A84" s="38">
        <v>5212</v>
      </c>
      <c r="B84" s="24"/>
      <c r="C84" s="25" t="s">
        <v>68</v>
      </c>
      <c r="D84" s="25"/>
      <c r="E84" s="26">
        <v>10000</v>
      </c>
      <c r="F84" s="26">
        <v>-10000</v>
      </c>
      <c r="G84" s="39">
        <v>0</v>
      </c>
      <c r="H84" s="26">
        <v>0</v>
      </c>
      <c r="I84" s="48"/>
    </row>
    <row r="85" spans="1:9" ht="15" x14ac:dyDescent="0.25">
      <c r="A85" s="38">
        <v>5213</v>
      </c>
      <c r="B85" s="24"/>
      <c r="C85" s="25" t="s">
        <v>79</v>
      </c>
      <c r="D85" s="25"/>
      <c r="E85" s="26">
        <v>0</v>
      </c>
      <c r="F85" s="26">
        <v>10000</v>
      </c>
      <c r="G85" s="39">
        <v>10000</v>
      </c>
      <c r="H85" s="26">
        <v>0</v>
      </c>
      <c r="I85" s="48"/>
    </row>
    <row r="86" spans="1:9" ht="15" x14ac:dyDescent="0.25">
      <c r="A86" s="38">
        <v>5512</v>
      </c>
      <c r="B86" s="24"/>
      <c r="C86" s="25" t="s">
        <v>69</v>
      </c>
      <c r="D86" s="25"/>
      <c r="E86" s="26">
        <v>194000</v>
      </c>
      <c r="F86" s="26" t="s">
        <v>9</v>
      </c>
      <c r="G86" s="39">
        <v>194000</v>
      </c>
      <c r="H86" s="26">
        <v>18750.68</v>
      </c>
      <c r="I86" s="48"/>
    </row>
    <row r="87" spans="1:9" ht="15" x14ac:dyDescent="0.25">
      <c r="A87" s="38">
        <v>6112</v>
      </c>
      <c r="B87" s="24"/>
      <c r="C87" s="25" t="s">
        <v>70</v>
      </c>
      <c r="D87" s="25"/>
      <c r="E87" s="26">
        <v>1561600</v>
      </c>
      <c r="F87" s="26" t="s">
        <v>9</v>
      </c>
      <c r="G87" s="39">
        <v>1561600</v>
      </c>
      <c r="H87" s="26">
        <v>222954.32</v>
      </c>
      <c r="I87" s="48"/>
    </row>
    <row r="88" spans="1:9" ht="15" x14ac:dyDescent="0.25">
      <c r="A88" s="38">
        <v>6171</v>
      </c>
      <c r="B88" s="24"/>
      <c r="C88" s="25" t="s">
        <v>45</v>
      </c>
      <c r="D88" s="25"/>
      <c r="E88" s="26">
        <v>1924500</v>
      </c>
      <c r="F88" s="26" t="s">
        <v>9</v>
      </c>
      <c r="G88" s="39">
        <v>1924500</v>
      </c>
      <c r="H88" s="26">
        <v>316820.10000000003</v>
      </c>
      <c r="I88" s="48"/>
    </row>
    <row r="89" spans="1:9" ht="15" x14ac:dyDescent="0.25">
      <c r="A89" s="38">
        <v>6310</v>
      </c>
      <c r="B89" s="24"/>
      <c r="C89" s="25" t="s">
        <v>46</v>
      </c>
      <c r="D89" s="25"/>
      <c r="E89" s="26">
        <v>18000</v>
      </c>
      <c r="F89" s="26" t="s">
        <v>9</v>
      </c>
      <c r="G89" s="39">
        <v>18000</v>
      </c>
      <c r="H89" s="26">
        <v>2521.6</v>
      </c>
      <c r="I89" s="48"/>
    </row>
    <row r="90" spans="1:9" ht="15" x14ac:dyDescent="0.25">
      <c r="A90" s="38">
        <v>6320</v>
      </c>
      <c r="B90" s="24"/>
      <c r="C90" s="25" t="s">
        <v>71</v>
      </c>
      <c r="D90" s="25"/>
      <c r="E90" s="26">
        <v>70000</v>
      </c>
      <c r="F90" s="26" t="s">
        <v>9</v>
      </c>
      <c r="G90" s="39">
        <v>70000</v>
      </c>
      <c r="H90" s="26">
        <v>0</v>
      </c>
      <c r="I90" s="48"/>
    </row>
    <row r="91" spans="1:9" ht="15" x14ac:dyDescent="0.25">
      <c r="A91" s="38">
        <v>6330</v>
      </c>
      <c r="B91" s="24"/>
      <c r="C91" s="25" t="s">
        <v>47</v>
      </c>
      <c r="D91" s="25"/>
      <c r="E91" s="26">
        <v>0</v>
      </c>
      <c r="F91" s="26" t="s">
        <v>9</v>
      </c>
      <c r="G91" s="39">
        <v>0</v>
      </c>
      <c r="H91" s="26">
        <v>1158000</v>
      </c>
      <c r="I91" s="48"/>
    </row>
    <row r="92" spans="1:9" ht="15" x14ac:dyDescent="0.25">
      <c r="A92" s="38">
        <v>6399</v>
      </c>
      <c r="B92" s="24"/>
      <c r="C92" s="25" t="s">
        <v>72</v>
      </c>
      <c r="D92" s="25"/>
      <c r="E92" s="26">
        <v>80000</v>
      </c>
      <c r="F92" s="26">
        <v>246620</v>
      </c>
      <c r="G92" s="39">
        <f>SUM(E92:F92)</f>
        <v>326620</v>
      </c>
      <c r="H92" s="26">
        <v>-107883</v>
      </c>
      <c r="I92" s="48" t="s">
        <v>86</v>
      </c>
    </row>
    <row r="93" spans="1:9" ht="15" x14ac:dyDescent="0.25">
      <c r="A93" s="38">
        <v>6402</v>
      </c>
      <c r="B93" s="24"/>
      <c r="C93" s="25" t="s">
        <v>73</v>
      </c>
      <c r="D93" s="25"/>
      <c r="E93" s="26">
        <v>1140</v>
      </c>
      <c r="F93" s="26" t="s">
        <v>9</v>
      </c>
      <c r="G93" s="39">
        <v>1140</v>
      </c>
      <c r="H93" s="26">
        <v>1134.5</v>
      </c>
      <c r="I93" s="9"/>
    </row>
    <row r="94" spans="1:9" ht="15.75" thickBot="1" x14ac:dyDescent="0.3">
      <c r="A94" s="38">
        <v>6409</v>
      </c>
      <c r="B94" s="24"/>
      <c r="C94" s="25" t="s">
        <v>48</v>
      </c>
      <c r="D94" s="25"/>
      <c r="E94" s="37">
        <v>71000</v>
      </c>
      <c r="F94" s="37">
        <v>11200</v>
      </c>
      <c r="G94" s="37">
        <f>SUM(E94:F94)</f>
        <v>82200</v>
      </c>
      <c r="H94" s="37">
        <v>60212</v>
      </c>
      <c r="I94" s="9" t="s">
        <v>89</v>
      </c>
    </row>
    <row r="95" spans="1:9" ht="15" x14ac:dyDescent="0.25">
      <c r="A95" s="40" t="s">
        <v>9</v>
      </c>
      <c r="B95" s="41"/>
      <c r="C95" s="42" t="s">
        <v>11</v>
      </c>
      <c r="D95" s="42"/>
      <c r="E95" s="43">
        <f>SUMIFS(E48:E94,$B48:$B94,"=")</f>
        <v>33716040</v>
      </c>
      <c r="F95" s="44">
        <f>SUMIFS(F48:F94,$B48:$B94,"=")</f>
        <v>269620</v>
      </c>
      <c r="G95" s="45">
        <f>SUMIFS(G48:G94,$B48:$B94,"=")</f>
        <v>33985660</v>
      </c>
      <c r="H95" s="43">
        <f>SUMIFS(H48:H94,$B48:$B94,"=")</f>
        <v>2756376.33</v>
      </c>
      <c r="I95" s="9">
        <f>SUMIFS(I48:I94,$B48:$B94,"=")</f>
        <v>0</v>
      </c>
    </row>
    <row r="96" spans="1:9" ht="15" thickBot="1" x14ac:dyDescent="0.25">
      <c r="A96" s="11">
        <v>6409</v>
      </c>
      <c r="B96" s="7">
        <v>5901</v>
      </c>
      <c r="C96" s="8"/>
      <c r="D96" s="8" t="s">
        <v>74</v>
      </c>
      <c r="E96" s="18">
        <v>23356649</v>
      </c>
      <c r="F96" s="19">
        <v>86000</v>
      </c>
      <c r="G96" s="21">
        <v>23442649</v>
      </c>
      <c r="H96" s="18">
        <v>0</v>
      </c>
      <c r="I96" s="9"/>
    </row>
    <row r="97" spans="1:8" ht="15.75" thickTop="1" x14ac:dyDescent="0.25">
      <c r="A97" s="12"/>
      <c r="B97" s="14"/>
      <c r="C97" s="14" t="s">
        <v>75</v>
      </c>
      <c r="D97" s="14"/>
      <c r="E97" s="46">
        <f>SUM(E95:E96)</f>
        <v>57072689</v>
      </c>
      <c r="F97" s="46">
        <f>SUM(F95:F96)</f>
        <v>355620</v>
      </c>
      <c r="G97" s="46">
        <f>SUM(G95:G96)</f>
        <v>57428309</v>
      </c>
      <c r="H97" s="46">
        <f>SUM(H95:H96)</f>
        <v>2756376.33</v>
      </c>
    </row>
    <row r="98" spans="1:8" ht="15" x14ac:dyDescent="0.25">
      <c r="A98" s="35"/>
      <c r="B98" s="36"/>
      <c r="C98" s="36"/>
      <c r="D98" s="36"/>
      <c r="E98" s="37"/>
      <c r="F98" s="37"/>
      <c r="G98" s="37"/>
      <c r="H98" s="37"/>
    </row>
    <row r="99" spans="1:8" ht="15" x14ac:dyDescent="0.25">
      <c r="A99" s="35"/>
      <c r="B99" s="36"/>
      <c r="C99" s="36"/>
      <c r="D99" s="36"/>
      <c r="E99" s="37"/>
      <c r="F99" s="37"/>
      <c r="G99" s="37"/>
      <c r="H99" s="37"/>
    </row>
    <row r="100" spans="1:8" ht="15" x14ac:dyDescent="0.25">
      <c r="A100" s="47" t="s">
        <v>76</v>
      </c>
      <c r="B100" s="36"/>
      <c r="C100" s="36"/>
      <c r="D100" s="36"/>
      <c r="E100" s="37"/>
      <c r="F100" s="37"/>
      <c r="G100" s="37"/>
      <c r="H100" s="37"/>
    </row>
    <row r="101" spans="1:8" ht="15.75" thickBot="1" x14ac:dyDescent="0.25">
      <c r="A101" s="3" t="s">
        <v>0</v>
      </c>
      <c r="B101" s="4" t="s">
        <v>1</v>
      </c>
      <c r="C101" s="5" t="s">
        <v>2</v>
      </c>
      <c r="D101" s="4" t="s">
        <v>3</v>
      </c>
      <c r="E101" s="16" t="s">
        <v>5</v>
      </c>
      <c r="F101" s="1" t="s">
        <v>8</v>
      </c>
      <c r="G101" s="17" t="s">
        <v>6</v>
      </c>
      <c r="H101" s="16" t="s">
        <v>7</v>
      </c>
    </row>
    <row r="102" spans="1:8" ht="15" thickTop="1" x14ac:dyDescent="0.2">
      <c r="A102" s="13"/>
      <c r="B102" s="15"/>
      <c r="C102" s="15" t="s">
        <v>77</v>
      </c>
      <c r="D102" s="15"/>
      <c r="E102" s="22">
        <v>21598000</v>
      </c>
      <c r="F102" s="22">
        <f ca="1">SUM(F101:F102)</f>
        <v>0</v>
      </c>
      <c r="G102" s="22">
        <v>21598000</v>
      </c>
      <c r="H102" s="22"/>
    </row>
    <row r="104" spans="1:8" x14ac:dyDescent="0.2">
      <c r="C104" s="2" t="s">
        <v>80</v>
      </c>
      <c r="D104" s="49">
        <v>43542</v>
      </c>
    </row>
  </sheetData>
  <pageMargins left="0.7" right="0.7" top="0.78740157499999996" bottom="0.78740157499999996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2019-04-04T10:46:17Z</cp:lastPrinted>
  <dcterms:created xsi:type="dcterms:W3CDTF">2016-04-24T07:59:01Z</dcterms:created>
  <dcterms:modified xsi:type="dcterms:W3CDTF">2019-04-04T10:46:51Z</dcterms:modified>
</cp:coreProperties>
</file>