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 a FInanc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4" i="2" l="1"/>
  <c r="F45" i="2"/>
  <c r="F46" i="2"/>
  <c r="F47" i="2"/>
  <c r="F48" i="2"/>
  <c r="F49" i="2"/>
  <c r="F50" i="2"/>
  <c r="F51" i="2"/>
  <c r="F5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3" i="2"/>
  <c r="E60" i="2" l="1"/>
  <c r="F57" i="2"/>
  <c r="F58" i="2"/>
  <c r="F59" i="2"/>
  <c r="F56" i="2"/>
  <c r="E53" i="2" l="1"/>
  <c r="F60" i="2"/>
  <c r="D60" i="2"/>
  <c r="G53" i="2"/>
  <c r="F53" i="2"/>
  <c r="E50" i="4" l="1"/>
  <c r="G50" i="4"/>
</calcChain>
</file>

<file path=xl/sharedStrings.xml><?xml version="1.0" encoding="utf-8"?>
<sst xmlns="http://schemas.openxmlformats.org/spreadsheetml/2006/main" count="184" uniqueCount="108">
  <si>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</si>
  <si>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</si>
  <si>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</si>
  <si>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</si>
  <si>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</si>
  <si>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</si>
  <si>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</si>
  <si>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</si>
  <si>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</si>
  <si>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</si>
  <si>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</si>
  <si>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</si>
  <si>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</si>
  <si>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1335  Poplatky za odnětí pozemků plnění funkcí lesa Celkem</t>
  </si>
  <si>
    <t xml:space="preserve">  1340  Poplatek za provoz, shrom.,.. a odstr. kom. odpadu Celkem</t>
  </si>
  <si>
    <t xml:space="preserve">  1341  Poplatek ze psů Celkem</t>
  </si>
  <si>
    <t xml:space="preserve">  1343  Poplatek za užívání veřejného prostranství Celkem</t>
  </si>
  <si>
    <t xml:space="preserve">  1345  Poplatek z ubytovací kapacity Celkem</t>
  </si>
  <si>
    <t xml:space="preserve">  1356  Příjmy úhrad za dobývání nerostů a popl.za geol.pr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</si>
  <si>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</si>
  <si>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</si>
  <si>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</si>
  <si>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2451  Splátky půjčených prostředků od přísp.organizací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</si>
  <si>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</si>
  <si>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</si>
  <si>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</si>
  <si>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4121  Neinvestiční přijaté transfery od obcí Celkem</t>
  </si>
  <si>
    <t xml:space="preserve">  4122  Neinvestiční přijaté transfery od krajů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</si>
  <si>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</si>
  <si>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</si>
  <si>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</si>
  <si>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</si>
  <si>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>obnova lesa 2018</t>
  </si>
  <si>
    <t/>
  </si>
  <si>
    <t xml:space="preserve">  1039  Ostatní záležitosti lesního hospodářství Celkem</t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</si>
  <si>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</si>
  <si>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</si>
  <si>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</si>
  <si>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</si>
  <si>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</si>
  <si>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</si>
  <si>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</si>
  <si>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3349  Ostatní záležitosti sdělovacích prostředků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</si>
  <si>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</si>
  <si>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</si>
  <si>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</si>
  <si>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</si>
  <si>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</si>
  <si>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</si>
  <si>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</si>
  <si>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</si>
  <si>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</si>
  <si>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</si>
  <si>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</si>
  <si>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</si>
  <si>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</si>
  <si>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</si>
  <si>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</si>
  <si>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</si>
  <si>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</si>
  <si>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</si>
  <si>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>radlice, sypač</t>
  </si>
  <si>
    <t xml:space="preserve">  2219  Ostatní záležitosti pozemních komunikací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</si>
  <si>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</si>
  <si>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</si>
  <si>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</si>
  <si>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</si>
  <si>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3341  Rozhlas a televize Celkem</t>
  </si>
  <si>
    <t xml:space="preserve">  3392  Zájmová činnost v kultuře Celkem</t>
  </si>
  <si>
    <t xml:space="preserve">  3399  Ostatní záležitosti kultury,církví a sděl.prostř. Celkem</t>
  </si>
  <si>
    <t>dárk. Balíčky</t>
  </si>
  <si>
    <t xml:space="preserve">  3412  Sportovní zařízení v majetku obce Celkem</t>
  </si>
  <si>
    <t xml:space="preserve">  3421  Využití volného času dětí a mládeže Celkem</t>
  </si>
  <si>
    <t xml:space="preserve">  3429  Ostatní zájmová činnost a rekreace Celkem</t>
  </si>
  <si>
    <t xml:space="preserve">  3543  Pomoc zdravotně postiženým a chronicky nemocným Celkem</t>
  </si>
  <si>
    <t xml:space="preserve">  3631  Veřejné osvětlení Celkem</t>
  </si>
  <si>
    <t>opravy</t>
  </si>
  <si>
    <t xml:space="preserve">  3723  Sběr a svoz ost.odpadů (jiných než nebez.a komun.) Celkem</t>
  </si>
  <si>
    <t xml:space="preserve">  3745  Péče o vzhled obcí a veřejnou zeleň Celkem</t>
  </si>
  <si>
    <t>motor Zetoru</t>
  </si>
  <si>
    <t xml:space="preserve">  3749  Ostatní činnosti k ochraně přírody a krajiny Celkem</t>
  </si>
  <si>
    <t xml:space="preserve">  3900  Ost. činnosti souvis. se službami pro obyvatelstvo Celkem</t>
  </si>
  <si>
    <t xml:space="preserve">  4350  Domovy pro seniory Celkem</t>
  </si>
  <si>
    <t xml:space="preserve">  4356  Denní stacionáře a centra denních služeb Celkem</t>
  </si>
  <si>
    <t xml:space="preserve">  5212  Ochrana obyvatelstva Celkem</t>
  </si>
  <si>
    <t xml:space="preserve">  5213  Krizová opatření</t>
  </si>
  <si>
    <t xml:space="preserve">  5512  Požární ochrana - dobrovolná část Celkem</t>
  </si>
  <si>
    <t xml:space="preserve">  6112  Zastupitelstva obcí Celkem</t>
  </si>
  <si>
    <t xml:space="preserve">  6117  Volby do Evropského parlamentu Celkem</t>
  </si>
  <si>
    <t xml:space="preserve">notebook, 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</si>
  <si>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</si>
  <si>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</si>
  <si>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</si>
  <si>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</si>
  <si>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Počáteční stav</t>
  </si>
  <si>
    <t>Splátky úvěru</t>
  </si>
  <si>
    <t>Krátkodobé operace likvidity-příjmy</t>
  </si>
  <si>
    <t>Krátkodobé operace likvidity-výdaje</t>
  </si>
  <si>
    <t>Finacování  celkem</t>
  </si>
  <si>
    <t>vybavení hrazeno příspevkem</t>
  </si>
  <si>
    <t>úroky</t>
  </si>
  <si>
    <t>40popelnice na olej,35vývoz</t>
  </si>
  <si>
    <t>opěrná zeď 1. část</t>
  </si>
  <si>
    <t>3kronikářka,12Mikuláš,33,4podium,13kalendáře</t>
  </si>
  <si>
    <t>Schváleno:  16.12.2019</t>
  </si>
  <si>
    <t>VÝDAJE:</t>
  </si>
  <si>
    <t>PŘÍJMY:</t>
  </si>
  <si>
    <t>FINANCOVÁNÍ: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</si>
</sst>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6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0" xfId="0" applyFont="1"/>
    <xf numFmtId="0" fontId="8" fillId="2" borderId="1" xfId="1" applyFont="1" applyFill="1" applyBorder="1" applyAlignment="1" applyProtection="1">
      <alignment horizontal="center" vertical="center"/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12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8" fillId="0" borderId="1" xfId="1" applyNumberFormat="1" applyFont="1" applyFill="1" applyBorder="1" applyAlignment="1" applyProtection="1">
      <protection hidden="1"/>
    </xf>
    <xf numFmtId="4" fontId="8" fillId="0" borderId="1" xfId="1" applyNumberFormat="1" applyFont="1" applyFill="1" applyBorder="1" applyAlignment="1" applyProtection="1">
      <alignment shrinkToFit="1"/>
      <protection hidden="1"/>
    </xf>
    <xf numFmtId="4" fontId="11" fillId="0" borderId="1" xfId="1" applyNumberFormat="1" applyFont="1" applyFill="1" applyBorder="1" applyAlignment="1" applyProtection="1">
      <alignment shrinkToFit="1"/>
      <protection hidden="1"/>
    </xf>
    <xf numFmtId="0" fontId="8" fillId="0" borderId="1" xfId="1" applyFont="1" applyFill="1" applyBorder="1" applyAlignment="1" applyProtection="1">
      <alignment shrinkToFit="1"/>
      <protection locked="0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4" fontId="8" fillId="0" borderId="1" xfId="1" applyNumberFormat="1" applyFont="1" applyFill="1" applyBorder="1" applyAlignment="1" applyProtection="1">
      <alignment shrinkToFit="1"/>
      <protection locked="0" hidden="1"/>
    </xf>
    <xf numFmtId="4" fontId="8" fillId="0" borderId="1" xfId="1" applyNumberFormat="1" applyFont="1" applyFill="1" applyBorder="1" applyAlignment="1" applyProtection="1">
      <alignment horizontal="right" shrinkToFit="1"/>
      <protection hidden="1"/>
    </xf>
    <xf numFmtId="0" fontId="13" fillId="0" borderId="1" xfId="1" applyFont="1" applyFill="1" applyBorder="1" applyAlignment="1" applyProtection="1">
      <alignment shrinkToFit="1"/>
      <protection locked="0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22" workbookViewId="0"/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4" customWidth="1"/>
    <col min="5" max="5" width="10" customWidth="1"/>
    <col min="6" max="6" width="13.42578125" customWidth="1"/>
    <col min="7" max="7" width="11.85546875" customWidth="1"/>
    <col min="8" max="8" width="16.7109375" customWidth="1"/>
    <col min="9" max="9" width="9.140625" style="1"/>
  </cols>
  <sheetData>
    <row r="1" spans="1:9" x14ac:dyDescent="0.25">
      <c r="A1" t="s">
        <v>106</v>
      </c>
    </row>
    <row r="2" spans="1:9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31</v>
      </c>
      <c r="F2" s="7" t="s">
        <v>4</v>
      </c>
      <c r="G2" s="5" t="s">
        <v>5</v>
      </c>
      <c r="H2" s="8" t="s">
        <v>2</v>
      </c>
      <c r="I2"/>
    </row>
    <row r="3" spans="1:9" x14ac:dyDescent="0.25">
      <c r="A3" s="9"/>
      <c r="B3" s="9" t="s">
        <v>6</v>
      </c>
      <c r="C3" s="9"/>
      <c r="D3" s="10">
        <v>5000000</v>
      </c>
      <c r="E3" s="11">
        <v>400000</v>
      </c>
      <c r="F3" s="10">
        <v>5400000</v>
      </c>
      <c r="G3" s="22">
        <v>5251513.3499999996</v>
      </c>
      <c r="H3" s="13"/>
    </row>
    <row r="4" spans="1:9" x14ac:dyDescent="0.25">
      <c r="A4" s="9"/>
      <c r="B4" s="9" t="s">
        <v>7</v>
      </c>
      <c r="C4" s="9"/>
      <c r="D4" s="10">
        <v>80000</v>
      </c>
      <c r="E4" s="11">
        <v>20000</v>
      </c>
      <c r="F4" s="10">
        <v>100000</v>
      </c>
      <c r="G4" s="22">
        <v>111484.78000000001</v>
      </c>
      <c r="H4" s="13"/>
    </row>
    <row r="5" spans="1:9" x14ac:dyDescent="0.25">
      <c r="A5" s="9"/>
      <c r="B5" s="9" t="s">
        <v>8</v>
      </c>
      <c r="C5" s="9"/>
      <c r="D5" s="10">
        <v>410000</v>
      </c>
      <c r="E5" s="11">
        <v>90000</v>
      </c>
      <c r="F5" s="10">
        <v>500000</v>
      </c>
      <c r="G5" s="22">
        <v>499738.8</v>
      </c>
      <c r="H5" s="13"/>
    </row>
    <row r="6" spans="1:9" x14ac:dyDescent="0.25">
      <c r="A6" s="9"/>
      <c r="B6" s="9" t="s">
        <v>9</v>
      </c>
      <c r="C6" s="9"/>
      <c r="D6" s="10">
        <v>4200000</v>
      </c>
      <c r="E6" s="11">
        <v>-20000</v>
      </c>
      <c r="F6" s="10">
        <v>4180000</v>
      </c>
      <c r="G6" s="22">
        <v>4183523.35</v>
      </c>
      <c r="H6" s="13"/>
    </row>
    <row r="7" spans="1:9" x14ac:dyDescent="0.25">
      <c r="A7" s="9"/>
      <c r="B7" s="9" t="s">
        <v>10</v>
      </c>
      <c r="C7" s="9"/>
      <c r="D7" s="10">
        <v>246620</v>
      </c>
      <c r="E7" s="11"/>
      <c r="F7" s="10">
        <v>246620</v>
      </c>
      <c r="G7" s="22">
        <v>246620</v>
      </c>
      <c r="H7" s="13"/>
    </row>
    <row r="8" spans="1:9" x14ac:dyDescent="0.25">
      <c r="A8" s="9"/>
      <c r="B8" s="9" t="s">
        <v>11</v>
      </c>
      <c r="C8" s="9"/>
      <c r="D8" s="10">
        <v>10400000</v>
      </c>
      <c r="E8" s="11">
        <v>800000</v>
      </c>
      <c r="F8" s="10">
        <v>11200000</v>
      </c>
      <c r="G8" s="22">
        <v>10324390.52</v>
      </c>
      <c r="H8" s="13"/>
    </row>
    <row r="9" spans="1:9" x14ac:dyDescent="0.25">
      <c r="A9" s="9"/>
      <c r="B9" s="9" t="s">
        <v>12</v>
      </c>
      <c r="C9" s="9"/>
      <c r="D9" s="10">
        <v>7000</v>
      </c>
      <c r="E9" s="11"/>
      <c r="F9" s="10">
        <v>7000</v>
      </c>
      <c r="G9" s="22">
        <v>8547</v>
      </c>
      <c r="H9" s="13"/>
    </row>
    <row r="10" spans="1:9" x14ac:dyDescent="0.25">
      <c r="A10" s="9"/>
      <c r="B10" s="9" t="s">
        <v>13</v>
      </c>
      <c r="C10" s="9"/>
      <c r="D10" s="10">
        <v>4600</v>
      </c>
      <c r="E10" s="11"/>
      <c r="F10" s="10">
        <v>4600</v>
      </c>
      <c r="G10" s="22">
        <v>4699.2</v>
      </c>
      <c r="H10" s="13"/>
    </row>
    <row r="11" spans="1:9" x14ac:dyDescent="0.25">
      <c r="A11" s="9"/>
      <c r="B11" s="9" t="s">
        <v>14</v>
      </c>
      <c r="C11" s="9"/>
      <c r="D11" s="10">
        <v>880000</v>
      </c>
      <c r="E11" s="11"/>
      <c r="F11" s="10">
        <v>880000</v>
      </c>
      <c r="G11" s="22">
        <v>887255</v>
      </c>
      <c r="H11" s="13"/>
    </row>
    <row r="12" spans="1:9" x14ac:dyDescent="0.25">
      <c r="A12" s="9"/>
      <c r="B12" s="9" t="s">
        <v>15</v>
      </c>
      <c r="C12" s="9"/>
      <c r="D12" s="10">
        <v>27000</v>
      </c>
      <c r="E12" s="11"/>
      <c r="F12" s="10">
        <v>27000</v>
      </c>
      <c r="G12" s="22">
        <v>28415</v>
      </c>
      <c r="H12" s="13"/>
    </row>
    <row r="13" spans="1:9" x14ac:dyDescent="0.25">
      <c r="A13" s="9"/>
      <c r="B13" s="9" t="s">
        <v>16</v>
      </c>
      <c r="C13" s="9"/>
      <c r="D13" s="10">
        <v>2000</v>
      </c>
      <c r="E13" s="11"/>
      <c r="F13" s="10">
        <v>2000</v>
      </c>
      <c r="G13" s="22">
        <v>2280</v>
      </c>
      <c r="H13" s="13"/>
    </row>
    <row r="14" spans="1:9" x14ac:dyDescent="0.25">
      <c r="A14" s="9"/>
      <c r="B14" s="9" t="s">
        <v>17</v>
      </c>
      <c r="C14" s="9"/>
      <c r="D14" s="10">
        <v>20000</v>
      </c>
      <c r="E14" s="11"/>
      <c r="F14" s="10">
        <v>20000</v>
      </c>
      <c r="G14" s="22">
        <v>20820</v>
      </c>
      <c r="H14" s="13"/>
    </row>
    <row r="15" spans="1:9" x14ac:dyDescent="0.25">
      <c r="A15" s="9"/>
      <c r="B15" s="9" t="s">
        <v>18</v>
      </c>
      <c r="C15" s="9"/>
      <c r="D15" s="10">
        <v>64000</v>
      </c>
      <c r="E15" s="11"/>
      <c r="F15" s="10">
        <v>64000</v>
      </c>
      <c r="G15" s="22">
        <v>64102.5</v>
      </c>
      <c r="H15" s="13"/>
    </row>
    <row r="16" spans="1:9" x14ac:dyDescent="0.25">
      <c r="A16" s="9"/>
      <c r="B16" s="9" t="s">
        <v>19</v>
      </c>
      <c r="C16" s="9"/>
      <c r="D16" s="10">
        <v>15000</v>
      </c>
      <c r="E16" s="11"/>
      <c r="F16" s="10">
        <v>15000</v>
      </c>
      <c r="G16" s="22">
        <v>12328</v>
      </c>
      <c r="H16" s="13"/>
    </row>
    <row r="17" spans="1:18" x14ac:dyDescent="0.25">
      <c r="A17" s="9"/>
      <c r="B17" s="9" t="s">
        <v>20</v>
      </c>
      <c r="C17" s="9"/>
      <c r="D17" s="10">
        <v>90000</v>
      </c>
      <c r="E17" s="11"/>
      <c r="F17" s="10">
        <v>90000</v>
      </c>
      <c r="G17" s="22">
        <v>134732.47</v>
      </c>
      <c r="H17" s="13"/>
    </row>
    <row r="18" spans="1:18" x14ac:dyDescent="0.25">
      <c r="A18" s="9"/>
      <c r="B18" s="9" t="s">
        <v>21</v>
      </c>
      <c r="C18" s="9"/>
      <c r="D18" s="10">
        <v>580000</v>
      </c>
      <c r="E18" s="11">
        <v>50000</v>
      </c>
      <c r="F18" s="10">
        <v>630000</v>
      </c>
      <c r="G18" s="22">
        <v>593309.5</v>
      </c>
      <c r="H18" s="13"/>
    </row>
    <row r="19" spans="1:18" x14ac:dyDescent="0.25">
      <c r="A19" s="9"/>
      <c r="B19" s="9" t="s">
        <v>22</v>
      </c>
      <c r="C19" s="9"/>
      <c r="D19" s="10">
        <v>1000000</v>
      </c>
      <c r="E19" s="11"/>
      <c r="F19" s="10">
        <v>1000000</v>
      </c>
      <c r="G19" s="22">
        <v>1000000</v>
      </c>
      <c r="H19" s="13"/>
    </row>
    <row r="20" spans="1:18" x14ac:dyDescent="0.25">
      <c r="A20" s="9"/>
      <c r="B20" s="9" t="s">
        <v>23</v>
      </c>
      <c r="C20" s="9"/>
      <c r="D20" s="10">
        <v>29000</v>
      </c>
      <c r="E20" s="11"/>
      <c r="F20" s="10">
        <v>29000</v>
      </c>
      <c r="G20" s="22">
        <v>29000</v>
      </c>
      <c r="H20" s="13"/>
    </row>
    <row r="21" spans="1:18" x14ac:dyDescent="0.25">
      <c r="A21" s="9"/>
      <c r="B21" s="9" t="s">
        <v>24</v>
      </c>
      <c r="C21" s="9"/>
      <c r="D21" s="10">
        <v>370400</v>
      </c>
      <c r="E21" s="11"/>
      <c r="F21" s="10">
        <v>370400</v>
      </c>
      <c r="G21" s="22">
        <v>339533</v>
      </c>
      <c r="H21" s="13"/>
    </row>
    <row r="22" spans="1:18" x14ac:dyDescent="0.25">
      <c r="A22" s="9"/>
      <c r="B22" s="9" t="s">
        <v>25</v>
      </c>
      <c r="C22" s="9"/>
      <c r="D22" s="10">
        <v>621042</v>
      </c>
      <c r="E22" s="11">
        <v>19980</v>
      </c>
      <c r="F22" s="10">
        <v>641022</v>
      </c>
      <c r="G22" s="22">
        <v>610441.78</v>
      </c>
      <c r="H22" s="13" t="s">
        <v>32</v>
      </c>
    </row>
    <row r="23" spans="1:18" x14ac:dyDescent="0.25">
      <c r="A23" s="9"/>
      <c r="B23" s="9" t="s">
        <v>26</v>
      </c>
      <c r="C23" s="9"/>
      <c r="D23" s="10">
        <v>10000</v>
      </c>
      <c r="E23" s="11"/>
      <c r="F23" s="10">
        <v>10000</v>
      </c>
      <c r="G23" s="22">
        <v>10000</v>
      </c>
      <c r="H23" s="13"/>
    </row>
    <row r="24" spans="1:18" x14ac:dyDescent="0.25">
      <c r="A24" s="9"/>
      <c r="B24" s="9" t="s">
        <v>27</v>
      </c>
      <c r="C24" s="9"/>
      <c r="D24" s="10">
        <v>199500</v>
      </c>
      <c r="E24" s="11"/>
      <c r="F24" s="10">
        <v>199500</v>
      </c>
      <c r="G24" s="22">
        <v>199500</v>
      </c>
      <c r="H24" s="13"/>
    </row>
    <row r="25" spans="1:18" x14ac:dyDescent="0.25">
      <c r="A25" s="9"/>
      <c r="B25" s="9" t="s">
        <v>28</v>
      </c>
      <c r="C25" s="9"/>
      <c r="D25" s="10">
        <v>490050</v>
      </c>
      <c r="E25" s="11"/>
      <c r="F25" s="10">
        <v>490050</v>
      </c>
      <c r="G25" s="22">
        <v>490050</v>
      </c>
      <c r="H25" s="13"/>
    </row>
    <row r="26" spans="1:18" x14ac:dyDescent="0.25">
      <c r="A26" s="9"/>
      <c r="B26" s="9" t="s">
        <v>29</v>
      </c>
      <c r="C26" s="9"/>
      <c r="D26" s="10">
        <v>486193</v>
      </c>
      <c r="E26" s="11"/>
      <c r="F26" s="10">
        <v>486193</v>
      </c>
      <c r="G26" s="22">
        <v>486193.17000000004</v>
      </c>
      <c r="H26" s="13"/>
    </row>
    <row r="27" spans="1:18" x14ac:dyDescent="0.25">
      <c r="A27" s="9"/>
      <c r="B27" s="9" t="s">
        <v>30</v>
      </c>
      <c r="C27" s="9"/>
      <c r="D27" s="10">
        <v>2184689</v>
      </c>
      <c r="E27" s="11"/>
      <c r="F27" s="10">
        <v>2184689</v>
      </c>
      <c r="G27" s="22">
        <v>2184689.29</v>
      </c>
      <c r="H27" s="13"/>
    </row>
    <row r="28" spans="1:18" x14ac:dyDescent="0.25">
      <c r="A28" s="9" t="s">
        <v>34</v>
      </c>
      <c r="B28" s="9"/>
      <c r="C28" s="9"/>
      <c r="D28" s="10">
        <v>98000</v>
      </c>
      <c r="E28" s="11" t="s">
        <v>33</v>
      </c>
      <c r="F28" s="10">
        <v>98000</v>
      </c>
      <c r="G28" s="22">
        <v>101327.84</v>
      </c>
      <c r="H28" s="17"/>
      <c r="I28" s="2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9" t="s">
        <v>35</v>
      </c>
      <c r="B29" s="9"/>
      <c r="C29" s="9"/>
      <c r="D29" s="10">
        <v>10205600</v>
      </c>
      <c r="E29" s="11" t="s">
        <v>33</v>
      </c>
      <c r="F29" s="10">
        <v>10205600</v>
      </c>
      <c r="G29" s="22">
        <v>10218211</v>
      </c>
      <c r="H29" s="17"/>
      <c r="I29" s="2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9" t="s">
        <v>36</v>
      </c>
      <c r="B30" s="9"/>
      <c r="C30" s="9"/>
      <c r="D30" s="10">
        <v>11000</v>
      </c>
      <c r="E30" s="11" t="s">
        <v>33</v>
      </c>
      <c r="F30" s="10">
        <v>11000</v>
      </c>
      <c r="G30" s="22">
        <v>9512</v>
      </c>
      <c r="H30" s="17"/>
      <c r="I30" s="2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9" t="s">
        <v>37</v>
      </c>
      <c r="B31" s="9"/>
      <c r="C31" s="9"/>
      <c r="D31" s="10">
        <v>20000</v>
      </c>
      <c r="E31" s="11" t="s">
        <v>33</v>
      </c>
      <c r="F31" s="10">
        <v>20000</v>
      </c>
      <c r="G31" s="22">
        <v>13728</v>
      </c>
      <c r="H31" s="17"/>
      <c r="I31" s="2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9" t="s">
        <v>38</v>
      </c>
      <c r="B32" s="9"/>
      <c r="C32" s="9"/>
      <c r="D32" s="10">
        <v>7000</v>
      </c>
      <c r="E32" s="11" t="s">
        <v>33</v>
      </c>
      <c r="F32" s="10">
        <v>7000</v>
      </c>
      <c r="G32" s="22">
        <v>7950</v>
      </c>
      <c r="H32" s="17"/>
      <c r="I32" s="2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9" t="s">
        <v>39</v>
      </c>
      <c r="B33" s="9"/>
      <c r="C33" s="9"/>
      <c r="D33" s="10">
        <v>500</v>
      </c>
      <c r="E33" s="11" t="s">
        <v>33</v>
      </c>
      <c r="F33" s="10">
        <v>500</v>
      </c>
      <c r="G33" s="22">
        <v>720</v>
      </c>
      <c r="H33" s="17"/>
      <c r="I33" s="2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9" t="s">
        <v>40</v>
      </c>
      <c r="B34" s="9"/>
      <c r="C34" s="9"/>
      <c r="D34" s="10">
        <v>3000</v>
      </c>
      <c r="E34" s="11" t="s">
        <v>33</v>
      </c>
      <c r="F34" s="10">
        <v>3000</v>
      </c>
      <c r="G34" s="22">
        <v>3375</v>
      </c>
      <c r="H34" s="17"/>
      <c r="I34" s="2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9" t="s">
        <v>41</v>
      </c>
      <c r="B35" s="9"/>
      <c r="C35" s="9"/>
      <c r="D35" s="10">
        <v>15000</v>
      </c>
      <c r="E35" s="11" t="s">
        <v>33</v>
      </c>
      <c r="F35" s="10">
        <v>15000</v>
      </c>
      <c r="G35" s="22">
        <v>15910</v>
      </c>
      <c r="H35" s="17"/>
      <c r="I35" s="2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9" t="s">
        <v>42</v>
      </c>
      <c r="B36" s="9"/>
      <c r="C36" s="9"/>
      <c r="D36" s="10">
        <v>3000</v>
      </c>
      <c r="E36" s="11" t="s">
        <v>33</v>
      </c>
      <c r="F36" s="10">
        <v>3000</v>
      </c>
      <c r="G36" s="22">
        <v>3618.13</v>
      </c>
      <c r="H36" s="17"/>
      <c r="I36" s="2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9" t="s">
        <v>43</v>
      </c>
      <c r="B37" s="9"/>
      <c r="C37" s="9"/>
      <c r="D37" s="10">
        <v>5000</v>
      </c>
      <c r="E37" s="11">
        <v>-1000</v>
      </c>
      <c r="F37" s="10">
        <v>4000</v>
      </c>
      <c r="G37" s="22">
        <v>4200</v>
      </c>
      <c r="H37" s="17"/>
      <c r="I37" s="2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9" t="s">
        <v>44</v>
      </c>
      <c r="B38" s="9"/>
      <c r="C38" s="9"/>
      <c r="D38" s="10">
        <v>253000</v>
      </c>
      <c r="E38" s="11" t="s">
        <v>33</v>
      </c>
      <c r="F38" s="10">
        <v>253000</v>
      </c>
      <c r="G38" s="22">
        <v>238466</v>
      </c>
      <c r="H38" s="17"/>
      <c r="I38" s="2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9" t="s">
        <v>45</v>
      </c>
      <c r="B39" s="9"/>
      <c r="C39" s="9"/>
      <c r="D39" s="10">
        <v>225900</v>
      </c>
      <c r="E39" s="11" t="s">
        <v>33</v>
      </c>
      <c r="F39" s="10">
        <v>225900</v>
      </c>
      <c r="G39" s="22">
        <v>226397</v>
      </c>
      <c r="H39" s="17"/>
      <c r="I39" s="2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9" t="s">
        <v>46</v>
      </c>
      <c r="B40" s="9"/>
      <c r="C40" s="9"/>
      <c r="D40" s="10">
        <v>12000</v>
      </c>
      <c r="E40" s="11" t="s">
        <v>33</v>
      </c>
      <c r="F40" s="10">
        <v>12000</v>
      </c>
      <c r="G40" s="22">
        <v>14830</v>
      </c>
      <c r="H40" s="17"/>
      <c r="I40" s="2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A41" s="9" t="s">
        <v>47</v>
      </c>
      <c r="B41" s="9"/>
      <c r="C41" s="9"/>
      <c r="D41" s="10">
        <v>2500</v>
      </c>
      <c r="E41" s="11" t="s">
        <v>33</v>
      </c>
      <c r="F41" s="10">
        <v>2500</v>
      </c>
      <c r="G41" s="22">
        <v>2310</v>
      </c>
      <c r="H41" s="17"/>
      <c r="I41" s="2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A42" s="9" t="s">
        <v>48</v>
      </c>
      <c r="B42" s="9"/>
      <c r="C42" s="9"/>
      <c r="D42" s="10">
        <v>151000</v>
      </c>
      <c r="E42" s="11" t="s">
        <v>33</v>
      </c>
      <c r="F42" s="10">
        <v>151000</v>
      </c>
      <c r="G42" s="22">
        <v>153049.26</v>
      </c>
      <c r="H42" s="17"/>
      <c r="I42" s="2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A43" s="9" t="s">
        <v>49</v>
      </c>
      <c r="B43" s="9"/>
      <c r="C43" s="9"/>
      <c r="D43" s="10">
        <v>2000</v>
      </c>
      <c r="E43" s="11" t="s">
        <v>33</v>
      </c>
      <c r="F43" s="10">
        <v>2000</v>
      </c>
      <c r="G43" s="22">
        <v>1872.58</v>
      </c>
      <c r="H43" s="17"/>
      <c r="I43" s="2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9" t="s">
        <v>50</v>
      </c>
      <c r="B44" s="9"/>
      <c r="C44" s="9"/>
      <c r="D44" s="10">
        <v>264000</v>
      </c>
      <c r="E44" s="11" t="s">
        <v>33</v>
      </c>
      <c r="F44" s="10">
        <v>264000</v>
      </c>
      <c r="G44" s="22">
        <v>270548.39</v>
      </c>
      <c r="H44" s="17"/>
      <c r="I44" s="2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A45" s="9" t="s">
        <v>51</v>
      </c>
      <c r="B45" s="9"/>
      <c r="C45" s="9"/>
      <c r="D45" s="10">
        <v>290000</v>
      </c>
      <c r="E45" s="11" t="s">
        <v>33</v>
      </c>
      <c r="F45" s="10">
        <v>290000</v>
      </c>
      <c r="G45" s="22">
        <v>369354.5</v>
      </c>
      <c r="H45" s="17"/>
      <c r="I45" s="2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A46" s="9" t="s">
        <v>52</v>
      </c>
      <c r="B46" s="9"/>
      <c r="C46" s="9"/>
      <c r="D46" s="10">
        <v>2000</v>
      </c>
      <c r="E46" s="11" t="s">
        <v>33</v>
      </c>
      <c r="F46" s="10">
        <v>2000</v>
      </c>
      <c r="G46" s="22">
        <v>2430</v>
      </c>
      <c r="H46" s="17"/>
      <c r="I46" s="2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9" t="s">
        <v>53</v>
      </c>
      <c r="B47" s="9"/>
      <c r="C47" s="9"/>
      <c r="D47" s="10">
        <v>30000</v>
      </c>
      <c r="E47" s="11">
        <v>-6000</v>
      </c>
      <c r="F47" s="10">
        <v>24000</v>
      </c>
      <c r="G47" s="22">
        <v>24303.9</v>
      </c>
      <c r="H47" s="17"/>
      <c r="I47" s="2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A48" s="9" t="s">
        <v>54</v>
      </c>
      <c r="B48" s="9"/>
      <c r="C48" s="9"/>
      <c r="D48" s="10">
        <v>4500</v>
      </c>
      <c r="E48" s="11">
        <v>240000</v>
      </c>
      <c r="F48" s="10">
        <v>244500</v>
      </c>
      <c r="G48" s="22">
        <v>8814.0000000000018</v>
      </c>
      <c r="H48" s="13" t="s">
        <v>100</v>
      </c>
      <c r="I48" s="2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9" t="s">
        <v>55</v>
      </c>
      <c r="B49" s="9"/>
      <c r="C49" s="9"/>
      <c r="D49" s="10">
        <v>7000</v>
      </c>
      <c r="E49" s="11" t="s">
        <v>33</v>
      </c>
      <c r="F49" s="10">
        <v>7000</v>
      </c>
      <c r="G49" s="22">
        <v>32272</v>
      </c>
      <c r="H49" s="17"/>
      <c r="I49" s="2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14" t="s">
        <v>56</v>
      </c>
      <c r="B50" s="14"/>
      <c r="C50" s="14"/>
      <c r="D50" s="15">
        <v>39029094</v>
      </c>
      <c r="E50" s="23">
        <f>SUM(E3:E49)</f>
        <v>1592980</v>
      </c>
      <c r="F50" s="15">
        <v>40622074</v>
      </c>
      <c r="G50" s="24">
        <f>SUM(G3:G49)</f>
        <v>39446366.309999995</v>
      </c>
      <c r="H50" s="17"/>
      <c r="I50" s="2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18"/>
      <c r="B51" s="18"/>
      <c r="C51" s="18"/>
      <c r="D51" s="18"/>
      <c r="E51" s="18"/>
      <c r="F51" s="18"/>
      <c r="G51" s="18"/>
      <c r="H51" s="18"/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2"/>
  <sheetViews>
    <sheetView topLeftCell="A31" workbookViewId="0">
      <selection activeCell="D68" sqref="D68"/>
    </sheetView>
  </sheetViews>
  <sheetFormatPr defaultRowHeight="15" x14ac:dyDescent="0.25"/>
  <cols>
    <col min="3" max="3" width="26.28515625" customWidth="1"/>
    <col min="4" max="4" width="13.7109375" customWidth="1"/>
    <col min="5" max="5" width="14.5703125" customWidth="1"/>
    <col min="6" max="6" width="13.42578125" customWidth="1"/>
    <col min="7" max="7" width="14.5703125" customWidth="1"/>
    <col min="8" max="8" width="24" customWidth="1"/>
  </cols>
  <sheetData>
    <row r="1" spans="1:8" x14ac:dyDescent="0.25">
      <c r="A1" t="s">
        <v>105</v>
      </c>
    </row>
    <row r="2" spans="1:8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31</v>
      </c>
      <c r="F2" s="7" t="s">
        <v>4</v>
      </c>
      <c r="G2" s="5" t="s">
        <v>5</v>
      </c>
      <c r="H2" s="8" t="s">
        <v>2</v>
      </c>
    </row>
    <row r="3" spans="1:8" x14ac:dyDescent="0.25">
      <c r="A3" s="9" t="s">
        <v>57</v>
      </c>
      <c r="B3" s="9"/>
      <c r="C3" s="9"/>
      <c r="D3" s="10">
        <v>10000</v>
      </c>
      <c r="E3" s="11" t="s">
        <v>33</v>
      </c>
      <c r="F3" s="12">
        <f>SUM(D3:E3)</f>
        <v>10000</v>
      </c>
      <c r="G3" s="10">
        <v>7806</v>
      </c>
      <c r="H3" s="13"/>
    </row>
    <row r="4" spans="1:8" x14ac:dyDescent="0.25">
      <c r="A4" s="9" t="s">
        <v>58</v>
      </c>
      <c r="B4" s="9"/>
      <c r="C4" s="9"/>
      <c r="D4" s="10">
        <v>10400</v>
      </c>
      <c r="E4" s="11" t="s">
        <v>33</v>
      </c>
      <c r="F4" s="12">
        <f t="shared" ref="F4:F52" si="0">SUM(D4:E4)</f>
        <v>10400</v>
      </c>
      <c r="G4" s="10">
        <v>10385</v>
      </c>
      <c r="H4" s="13"/>
    </row>
    <row r="5" spans="1:8" x14ac:dyDescent="0.25">
      <c r="A5" s="9" t="s">
        <v>34</v>
      </c>
      <c r="B5" s="9"/>
      <c r="C5" s="9"/>
      <c r="D5" s="10">
        <v>250000</v>
      </c>
      <c r="E5" s="11" t="s">
        <v>33</v>
      </c>
      <c r="F5" s="12">
        <f t="shared" si="0"/>
        <v>250000</v>
      </c>
      <c r="G5" s="10">
        <v>213538</v>
      </c>
      <c r="H5" s="13"/>
    </row>
    <row r="6" spans="1:8" x14ac:dyDescent="0.25">
      <c r="A6" s="9" t="s">
        <v>59</v>
      </c>
      <c r="B6" s="9"/>
      <c r="C6" s="9"/>
      <c r="D6" s="10">
        <v>34000</v>
      </c>
      <c r="E6" s="11" t="s">
        <v>33</v>
      </c>
      <c r="F6" s="12">
        <f t="shared" si="0"/>
        <v>34000</v>
      </c>
      <c r="G6" s="10">
        <v>32052.77</v>
      </c>
      <c r="H6" s="13"/>
    </row>
    <row r="7" spans="1:8" x14ac:dyDescent="0.25">
      <c r="A7" s="9" t="s">
        <v>60</v>
      </c>
      <c r="B7" s="9"/>
      <c r="C7" s="9"/>
      <c r="D7" s="10">
        <v>575500</v>
      </c>
      <c r="E7" s="11">
        <v>456100</v>
      </c>
      <c r="F7" s="12">
        <f t="shared" si="0"/>
        <v>1031600</v>
      </c>
      <c r="G7" s="10">
        <v>124238.15</v>
      </c>
      <c r="H7" s="13" t="s">
        <v>61</v>
      </c>
    </row>
    <row r="8" spans="1:8" x14ac:dyDescent="0.25">
      <c r="A8" s="9" t="s">
        <v>62</v>
      </c>
      <c r="B8" s="9"/>
      <c r="C8" s="9"/>
      <c r="D8" s="10">
        <v>9090000</v>
      </c>
      <c r="E8" s="11" t="s">
        <v>33</v>
      </c>
      <c r="F8" s="12">
        <f t="shared" si="0"/>
        <v>9090000</v>
      </c>
      <c r="G8" s="10">
        <v>435468</v>
      </c>
      <c r="H8" s="13"/>
    </row>
    <row r="9" spans="1:8" x14ac:dyDescent="0.25">
      <c r="A9" s="9" t="s">
        <v>63</v>
      </c>
      <c r="B9" s="9"/>
      <c r="C9" s="9"/>
      <c r="D9" s="10">
        <v>384000</v>
      </c>
      <c r="E9" s="11" t="s">
        <v>33</v>
      </c>
      <c r="F9" s="12">
        <f t="shared" si="0"/>
        <v>384000</v>
      </c>
      <c r="G9" s="10">
        <v>368130</v>
      </c>
      <c r="H9" s="13"/>
    </row>
    <row r="10" spans="1:8" x14ac:dyDescent="0.25">
      <c r="A10" s="9" t="s">
        <v>36</v>
      </c>
      <c r="B10" s="9"/>
      <c r="C10" s="9"/>
      <c r="D10" s="10">
        <v>50820</v>
      </c>
      <c r="E10" s="11" t="s">
        <v>33</v>
      </c>
      <c r="F10" s="12">
        <f t="shared" si="0"/>
        <v>50820</v>
      </c>
      <c r="G10" s="10">
        <v>7151</v>
      </c>
      <c r="H10" s="13"/>
    </row>
    <row r="11" spans="1:8" x14ac:dyDescent="0.25">
      <c r="A11" s="9" t="s">
        <v>37</v>
      </c>
      <c r="B11" s="9"/>
      <c r="C11" s="9"/>
      <c r="D11" s="10">
        <v>19000</v>
      </c>
      <c r="E11" s="11" t="s">
        <v>33</v>
      </c>
      <c r="F11" s="12">
        <f t="shared" si="0"/>
        <v>19000</v>
      </c>
      <c r="G11" s="10">
        <v>17389.5</v>
      </c>
      <c r="H11" s="13"/>
    </row>
    <row r="12" spans="1:8" x14ac:dyDescent="0.25">
      <c r="A12" s="9"/>
      <c r="B12" s="9" t="s">
        <v>64</v>
      </c>
      <c r="C12" s="9"/>
      <c r="D12" s="10">
        <v>1460000</v>
      </c>
      <c r="E12" s="11"/>
      <c r="F12" s="12">
        <f t="shared" si="0"/>
        <v>1460000</v>
      </c>
      <c r="G12" s="10">
        <v>1338326</v>
      </c>
      <c r="H12" s="13"/>
    </row>
    <row r="13" spans="1:8" x14ac:dyDescent="0.25">
      <c r="A13" s="9" t="s">
        <v>65</v>
      </c>
      <c r="B13" s="9"/>
      <c r="C13" s="9"/>
      <c r="D13" s="10">
        <v>2517835</v>
      </c>
      <c r="E13" s="11" t="s">
        <v>33</v>
      </c>
      <c r="F13" s="12">
        <f t="shared" si="0"/>
        <v>2517835</v>
      </c>
      <c r="G13" s="10">
        <v>2384519.5499999998</v>
      </c>
      <c r="H13" s="13"/>
    </row>
    <row r="14" spans="1:8" x14ac:dyDescent="0.25">
      <c r="A14" s="9" t="s">
        <v>66</v>
      </c>
      <c r="B14" s="9"/>
      <c r="C14" s="9"/>
      <c r="D14" s="10">
        <v>2500</v>
      </c>
      <c r="E14" s="11" t="s">
        <v>33</v>
      </c>
      <c r="F14" s="12">
        <f t="shared" si="0"/>
        <v>2500</v>
      </c>
      <c r="G14" s="10">
        <v>2500</v>
      </c>
      <c r="H14" s="13"/>
    </row>
    <row r="15" spans="1:8" x14ac:dyDescent="0.25">
      <c r="A15" s="9" t="s">
        <v>38</v>
      </c>
      <c r="B15" s="9"/>
      <c r="C15" s="9"/>
      <c r="D15" s="10">
        <v>24000</v>
      </c>
      <c r="E15" s="11">
        <v>1000</v>
      </c>
      <c r="F15" s="12">
        <f t="shared" si="0"/>
        <v>25000</v>
      </c>
      <c r="G15" s="10">
        <v>23416.06</v>
      </c>
      <c r="H15" s="13"/>
    </row>
    <row r="16" spans="1:8" x14ac:dyDescent="0.25">
      <c r="A16" s="9" t="s">
        <v>39</v>
      </c>
      <c r="B16" s="9"/>
      <c r="C16" s="9"/>
      <c r="D16" s="10">
        <v>13000</v>
      </c>
      <c r="E16" s="11">
        <v>1900</v>
      </c>
      <c r="F16" s="12">
        <f t="shared" si="0"/>
        <v>14900</v>
      </c>
      <c r="G16" s="10">
        <v>13609</v>
      </c>
      <c r="H16" s="13"/>
    </row>
    <row r="17" spans="1:8" x14ac:dyDescent="0.25">
      <c r="A17" s="9" t="s">
        <v>40</v>
      </c>
      <c r="B17" s="9"/>
      <c r="C17" s="9"/>
      <c r="D17" s="10">
        <v>74200</v>
      </c>
      <c r="E17" s="11" t="s">
        <v>33</v>
      </c>
      <c r="F17" s="12">
        <f t="shared" si="0"/>
        <v>74200</v>
      </c>
      <c r="G17" s="10">
        <v>70980.72</v>
      </c>
      <c r="H17" s="13"/>
    </row>
    <row r="18" spans="1:8" x14ac:dyDescent="0.25">
      <c r="A18" s="9" t="s">
        <v>41</v>
      </c>
      <c r="B18" s="9"/>
      <c r="C18" s="9"/>
      <c r="D18" s="10">
        <v>1200000</v>
      </c>
      <c r="E18" s="11">
        <v>61400</v>
      </c>
      <c r="F18" s="12">
        <f t="shared" si="0"/>
        <v>1261400</v>
      </c>
      <c r="G18" s="10">
        <v>1080374.6000000001</v>
      </c>
      <c r="H18" s="25" t="s">
        <v>103</v>
      </c>
    </row>
    <row r="19" spans="1:8" x14ac:dyDescent="0.25">
      <c r="A19" s="9" t="s">
        <v>67</v>
      </c>
      <c r="B19" s="9"/>
      <c r="C19" s="9"/>
      <c r="D19" s="10">
        <v>23000</v>
      </c>
      <c r="E19" s="11">
        <v>-3000</v>
      </c>
      <c r="F19" s="12">
        <f t="shared" si="0"/>
        <v>20000</v>
      </c>
      <c r="G19" s="10">
        <v>13756</v>
      </c>
      <c r="H19" s="13"/>
    </row>
    <row r="20" spans="1:8" x14ac:dyDescent="0.25">
      <c r="A20" s="9" t="s">
        <v>42</v>
      </c>
      <c r="B20" s="9"/>
      <c r="C20" s="9"/>
      <c r="D20" s="10">
        <v>117000</v>
      </c>
      <c r="E20" s="11" t="s">
        <v>33</v>
      </c>
      <c r="F20" s="12">
        <f t="shared" si="0"/>
        <v>117000</v>
      </c>
      <c r="G20" s="10">
        <v>111366</v>
      </c>
      <c r="H20" s="13"/>
    </row>
    <row r="21" spans="1:8" x14ac:dyDescent="0.25">
      <c r="A21" s="9" t="s">
        <v>68</v>
      </c>
      <c r="B21" s="9"/>
      <c r="C21" s="9"/>
      <c r="D21" s="10">
        <v>20605</v>
      </c>
      <c r="E21" s="11" t="s">
        <v>33</v>
      </c>
      <c r="F21" s="12">
        <f t="shared" si="0"/>
        <v>20605</v>
      </c>
      <c r="G21" s="10">
        <v>20604.599999999999</v>
      </c>
      <c r="H21" s="13"/>
    </row>
    <row r="22" spans="1:8" x14ac:dyDescent="0.25">
      <c r="A22" s="9" t="s">
        <v>69</v>
      </c>
      <c r="B22" s="9"/>
      <c r="C22" s="9"/>
      <c r="D22" s="10">
        <v>32500</v>
      </c>
      <c r="E22" s="11">
        <v>2900</v>
      </c>
      <c r="F22" s="12">
        <f t="shared" si="0"/>
        <v>35400</v>
      </c>
      <c r="G22" s="10">
        <v>29392</v>
      </c>
      <c r="H22" s="13" t="s">
        <v>70</v>
      </c>
    </row>
    <row r="23" spans="1:8" x14ac:dyDescent="0.25">
      <c r="A23" s="9" t="s">
        <v>71</v>
      </c>
      <c r="B23" s="9"/>
      <c r="C23" s="9"/>
      <c r="D23" s="10">
        <v>208200</v>
      </c>
      <c r="E23" s="11">
        <v>48400</v>
      </c>
      <c r="F23" s="12">
        <f t="shared" si="0"/>
        <v>256600</v>
      </c>
      <c r="G23" s="10">
        <v>194056</v>
      </c>
      <c r="H23" s="13" t="s">
        <v>102</v>
      </c>
    </row>
    <row r="24" spans="1:8" x14ac:dyDescent="0.25">
      <c r="A24" s="9" t="s">
        <v>43</v>
      </c>
      <c r="B24" s="9"/>
      <c r="C24" s="9"/>
      <c r="D24" s="10">
        <v>384000</v>
      </c>
      <c r="E24" s="11" t="s">
        <v>33</v>
      </c>
      <c r="F24" s="12">
        <f t="shared" si="0"/>
        <v>384000</v>
      </c>
      <c r="G24" s="10">
        <v>353832.54999999993</v>
      </c>
      <c r="H24" s="13"/>
    </row>
    <row r="25" spans="1:8" x14ac:dyDescent="0.25">
      <c r="A25" s="9" t="s">
        <v>72</v>
      </c>
      <c r="B25" s="9"/>
      <c r="C25" s="9"/>
      <c r="D25" s="10">
        <v>8000</v>
      </c>
      <c r="E25" s="11" t="s">
        <v>33</v>
      </c>
      <c r="F25" s="12">
        <f t="shared" si="0"/>
        <v>8000</v>
      </c>
      <c r="G25" s="10">
        <v>8000</v>
      </c>
      <c r="H25" s="13"/>
    </row>
    <row r="26" spans="1:8" x14ac:dyDescent="0.25">
      <c r="A26" s="9" t="s">
        <v>73</v>
      </c>
      <c r="B26" s="9"/>
      <c r="C26" s="9"/>
      <c r="D26" s="10">
        <v>247500</v>
      </c>
      <c r="E26" s="11">
        <v>132500</v>
      </c>
      <c r="F26" s="12">
        <f t="shared" si="0"/>
        <v>380000</v>
      </c>
      <c r="G26" s="10">
        <v>141458</v>
      </c>
      <c r="H26" s="13"/>
    </row>
    <row r="27" spans="1:8" x14ac:dyDescent="0.25">
      <c r="A27" s="9" t="s">
        <v>74</v>
      </c>
      <c r="B27" s="9"/>
      <c r="C27" s="9"/>
      <c r="D27" s="10">
        <v>1800</v>
      </c>
      <c r="E27" s="11" t="s">
        <v>33</v>
      </c>
      <c r="F27" s="12">
        <f t="shared" si="0"/>
        <v>1800</v>
      </c>
      <c r="G27" s="10">
        <v>1800</v>
      </c>
      <c r="H27" s="13"/>
    </row>
    <row r="28" spans="1:8" x14ac:dyDescent="0.25">
      <c r="A28" s="9" t="s">
        <v>44</v>
      </c>
      <c r="B28" s="9"/>
      <c r="C28" s="9"/>
      <c r="D28" s="10">
        <v>360000</v>
      </c>
      <c r="E28" s="11" t="s">
        <v>33</v>
      </c>
      <c r="F28" s="12">
        <f t="shared" si="0"/>
        <v>360000</v>
      </c>
      <c r="G28" s="10">
        <v>296971.68</v>
      </c>
      <c r="H28" s="13"/>
    </row>
    <row r="29" spans="1:8" x14ac:dyDescent="0.25">
      <c r="A29" s="9" t="s">
        <v>45</v>
      </c>
      <c r="B29" s="9"/>
      <c r="C29" s="9"/>
      <c r="D29" s="10">
        <v>57000</v>
      </c>
      <c r="E29" s="11" t="s">
        <v>33</v>
      </c>
      <c r="F29" s="12">
        <f t="shared" si="0"/>
        <v>57000</v>
      </c>
      <c r="G29" s="10">
        <v>35482</v>
      </c>
      <c r="H29" s="13"/>
    </row>
    <row r="30" spans="1:8" x14ac:dyDescent="0.25">
      <c r="A30" s="9" t="s">
        <v>75</v>
      </c>
      <c r="B30" s="9"/>
      <c r="C30" s="9"/>
      <c r="D30" s="10">
        <v>1142000</v>
      </c>
      <c r="E30" s="11">
        <v>30000</v>
      </c>
      <c r="F30" s="12">
        <f t="shared" si="0"/>
        <v>1172000</v>
      </c>
      <c r="G30" s="10">
        <v>239128</v>
      </c>
      <c r="H30" s="13" t="s">
        <v>76</v>
      </c>
    </row>
    <row r="31" spans="1:8" x14ac:dyDescent="0.25">
      <c r="A31" s="9" t="s">
        <v>46</v>
      </c>
      <c r="B31" s="9"/>
      <c r="C31" s="9"/>
      <c r="D31" s="10">
        <v>63000</v>
      </c>
      <c r="E31" s="11" t="s">
        <v>33</v>
      </c>
      <c r="F31" s="12">
        <f t="shared" si="0"/>
        <v>63000</v>
      </c>
      <c r="G31" s="10">
        <v>59182.74</v>
      </c>
      <c r="H31" s="13"/>
    </row>
    <row r="32" spans="1:8" x14ac:dyDescent="0.25">
      <c r="A32" s="9" t="s">
        <v>49</v>
      </c>
      <c r="B32" s="9"/>
      <c r="C32" s="9"/>
      <c r="D32" s="10">
        <v>23000</v>
      </c>
      <c r="E32" s="11" t="s">
        <v>33</v>
      </c>
      <c r="F32" s="12">
        <f t="shared" si="0"/>
        <v>23000</v>
      </c>
      <c r="G32" s="10">
        <v>22827.45</v>
      </c>
      <c r="H32" s="13"/>
    </row>
    <row r="33" spans="1:8" x14ac:dyDescent="0.25">
      <c r="A33" s="9" t="s">
        <v>50</v>
      </c>
      <c r="B33" s="9"/>
      <c r="C33" s="9"/>
      <c r="D33" s="10">
        <v>1102000</v>
      </c>
      <c r="E33" s="11">
        <v>75000</v>
      </c>
      <c r="F33" s="12">
        <f t="shared" si="0"/>
        <v>1177000</v>
      </c>
      <c r="G33" s="10">
        <v>996889.99</v>
      </c>
      <c r="H33" s="13" t="s">
        <v>101</v>
      </c>
    </row>
    <row r="34" spans="1:8" x14ac:dyDescent="0.25">
      <c r="A34" s="9" t="s">
        <v>77</v>
      </c>
      <c r="B34" s="9"/>
      <c r="C34" s="9"/>
      <c r="D34" s="10">
        <v>100000</v>
      </c>
      <c r="E34" s="11">
        <v>7800</v>
      </c>
      <c r="F34" s="12">
        <f t="shared" si="0"/>
        <v>107800</v>
      </c>
      <c r="G34" s="10">
        <v>101608.14</v>
      </c>
      <c r="H34" s="13"/>
    </row>
    <row r="35" spans="1:8" x14ac:dyDescent="0.25">
      <c r="A35" s="9" t="s">
        <v>52</v>
      </c>
      <c r="B35" s="9"/>
      <c r="C35" s="9"/>
      <c r="D35" s="10">
        <v>9302250</v>
      </c>
      <c r="E35" s="11" t="s">
        <v>33</v>
      </c>
      <c r="F35" s="12">
        <f t="shared" si="0"/>
        <v>9302250</v>
      </c>
      <c r="G35" s="10">
        <v>3356874.52</v>
      </c>
      <c r="H35" s="13"/>
    </row>
    <row r="36" spans="1:8" x14ac:dyDescent="0.25">
      <c r="A36" s="9" t="s">
        <v>78</v>
      </c>
      <c r="B36" s="9"/>
      <c r="C36" s="9"/>
      <c r="D36" s="10">
        <v>2947500</v>
      </c>
      <c r="E36" s="11">
        <v>80000</v>
      </c>
      <c r="F36" s="12">
        <f t="shared" si="0"/>
        <v>3027500</v>
      </c>
      <c r="G36" s="10">
        <v>2623024.5900000003</v>
      </c>
      <c r="H36" s="13" t="s">
        <v>79</v>
      </c>
    </row>
    <row r="37" spans="1:8" x14ac:dyDescent="0.25">
      <c r="A37" s="9" t="s">
        <v>80</v>
      </c>
      <c r="B37" s="9"/>
      <c r="C37" s="9"/>
      <c r="D37" s="10">
        <v>25500</v>
      </c>
      <c r="E37" s="11" t="s">
        <v>33</v>
      </c>
      <c r="F37" s="12">
        <f t="shared" si="0"/>
        <v>25500</v>
      </c>
      <c r="G37" s="10">
        <v>20024.23</v>
      </c>
      <c r="H37" s="13"/>
    </row>
    <row r="38" spans="1:8" x14ac:dyDescent="0.25">
      <c r="A38" s="9" t="s">
        <v>81</v>
      </c>
      <c r="B38" s="9"/>
      <c r="C38" s="9"/>
      <c r="D38" s="10">
        <v>3000</v>
      </c>
      <c r="E38" s="11" t="s">
        <v>33</v>
      </c>
      <c r="F38" s="12">
        <f t="shared" si="0"/>
        <v>3000</v>
      </c>
      <c r="G38" s="10">
        <v>0</v>
      </c>
      <c r="H38" s="13"/>
    </row>
    <row r="39" spans="1:8" x14ac:dyDescent="0.25">
      <c r="A39" s="9" t="s">
        <v>82</v>
      </c>
      <c r="B39" s="9"/>
      <c r="C39" s="9"/>
      <c r="D39" s="10">
        <v>54000</v>
      </c>
      <c r="E39" s="11" t="s">
        <v>33</v>
      </c>
      <c r="F39" s="12">
        <f t="shared" si="0"/>
        <v>54000</v>
      </c>
      <c r="G39" s="10">
        <v>54000</v>
      </c>
      <c r="H39" s="13"/>
    </row>
    <row r="40" spans="1:8" x14ac:dyDescent="0.25">
      <c r="A40" s="9" t="s">
        <v>83</v>
      </c>
      <c r="B40" s="9"/>
      <c r="C40" s="9"/>
      <c r="D40" s="10">
        <v>9500</v>
      </c>
      <c r="E40" s="11" t="s">
        <v>33</v>
      </c>
      <c r="F40" s="12">
        <f t="shared" si="0"/>
        <v>9500</v>
      </c>
      <c r="G40" s="10">
        <v>9500</v>
      </c>
      <c r="H40" s="13"/>
    </row>
    <row r="41" spans="1:8" x14ac:dyDescent="0.25">
      <c r="A41" s="9" t="s">
        <v>84</v>
      </c>
      <c r="B41" s="9"/>
      <c r="C41" s="9"/>
      <c r="D41" s="10">
        <v>0</v>
      </c>
      <c r="E41" s="11" t="s">
        <v>33</v>
      </c>
      <c r="F41" s="12">
        <f t="shared" si="0"/>
        <v>0</v>
      </c>
      <c r="G41" s="10">
        <v>0</v>
      </c>
      <c r="H41" s="13"/>
    </row>
    <row r="42" spans="1:8" x14ac:dyDescent="0.25">
      <c r="A42" s="9" t="s">
        <v>85</v>
      </c>
      <c r="B42" s="9"/>
      <c r="C42" s="9"/>
      <c r="D42" s="10">
        <v>10000</v>
      </c>
      <c r="E42" s="11" t="s">
        <v>33</v>
      </c>
      <c r="F42" s="12">
        <f t="shared" si="0"/>
        <v>10000</v>
      </c>
      <c r="G42" s="10">
        <v>0</v>
      </c>
      <c r="H42" s="13"/>
    </row>
    <row r="43" spans="1:8" x14ac:dyDescent="0.25">
      <c r="A43" s="9" t="s">
        <v>86</v>
      </c>
      <c r="B43" s="9"/>
      <c r="C43" s="9"/>
      <c r="D43" s="10">
        <v>326500</v>
      </c>
      <c r="E43" s="11">
        <v>-32500</v>
      </c>
      <c r="F43" s="12">
        <f t="shared" si="0"/>
        <v>294000</v>
      </c>
      <c r="G43" s="10">
        <v>221461.5</v>
      </c>
      <c r="H43" s="13" t="s">
        <v>99</v>
      </c>
    </row>
    <row r="44" spans="1:8" x14ac:dyDescent="0.25">
      <c r="A44" s="9" t="s">
        <v>87</v>
      </c>
      <c r="B44" s="9"/>
      <c r="C44" s="9"/>
      <c r="D44" s="10">
        <v>1561600</v>
      </c>
      <c r="E44" s="11">
        <v>-110000</v>
      </c>
      <c r="F44" s="12">
        <f t="shared" si="0"/>
        <v>1451600</v>
      </c>
      <c r="G44" s="10">
        <v>1278112.58</v>
      </c>
      <c r="H44" s="13"/>
    </row>
    <row r="45" spans="1:8" x14ac:dyDescent="0.25">
      <c r="A45" s="9" t="s">
        <v>88</v>
      </c>
      <c r="B45" s="9"/>
      <c r="C45" s="9"/>
      <c r="D45" s="10">
        <v>29000</v>
      </c>
      <c r="E45" s="11" t="s">
        <v>33</v>
      </c>
      <c r="F45" s="12">
        <f t="shared" si="0"/>
        <v>29000</v>
      </c>
      <c r="G45" s="10">
        <v>28486.78</v>
      </c>
      <c r="H45" s="13"/>
    </row>
    <row r="46" spans="1:8" x14ac:dyDescent="0.25">
      <c r="A46" s="9" t="s">
        <v>53</v>
      </c>
      <c r="B46" s="9"/>
      <c r="C46" s="9"/>
      <c r="D46" s="10">
        <v>2056700</v>
      </c>
      <c r="E46" s="11">
        <v>20700</v>
      </c>
      <c r="F46" s="12">
        <f t="shared" si="0"/>
        <v>2077400</v>
      </c>
      <c r="G46" s="10">
        <v>1905679.4</v>
      </c>
      <c r="H46" s="13" t="s">
        <v>89</v>
      </c>
    </row>
    <row r="47" spans="1:8" x14ac:dyDescent="0.25">
      <c r="A47" s="9" t="s">
        <v>54</v>
      </c>
      <c r="B47" s="9"/>
      <c r="C47" s="9"/>
      <c r="D47" s="10">
        <v>70000</v>
      </c>
      <c r="E47" s="11" t="s">
        <v>33</v>
      </c>
      <c r="F47" s="12">
        <f t="shared" si="0"/>
        <v>70000</v>
      </c>
      <c r="G47" s="10">
        <v>65650.220000000016</v>
      </c>
      <c r="H47" s="13"/>
    </row>
    <row r="48" spans="1:8" x14ac:dyDescent="0.25">
      <c r="A48" s="9" t="s">
        <v>90</v>
      </c>
      <c r="B48" s="9"/>
      <c r="C48" s="9"/>
      <c r="D48" s="10">
        <v>100000</v>
      </c>
      <c r="E48" s="11">
        <v>-20000</v>
      </c>
      <c r="F48" s="12">
        <f t="shared" si="0"/>
        <v>80000</v>
      </c>
      <c r="G48" s="10">
        <v>79891</v>
      </c>
      <c r="H48" s="13"/>
    </row>
    <row r="49" spans="1:8" x14ac:dyDescent="0.25">
      <c r="A49" s="9" t="s">
        <v>91</v>
      </c>
      <c r="B49" s="9"/>
      <c r="C49" s="9"/>
      <c r="D49" s="10">
        <v>326620</v>
      </c>
      <c r="E49" s="11">
        <v>-60000</v>
      </c>
      <c r="F49" s="12">
        <f t="shared" si="0"/>
        <v>266620</v>
      </c>
      <c r="G49" s="10">
        <v>185622</v>
      </c>
      <c r="H49" s="13"/>
    </row>
    <row r="50" spans="1:8" x14ac:dyDescent="0.25">
      <c r="A50" s="9" t="s">
        <v>92</v>
      </c>
      <c r="B50" s="9"/>
      <c r="C50" s="9"/>
      <c r="D50" s="10">
        <v>1140</v>
      </c>
      <c r="E50" s="11" t="s">
        <v>33</v>
      </c>
      <c r="F50" s="12">
        <f t="shared" si="0"/>
        <v>1140</v>
      </c>
      <c r="G50" s="10">
        <v>1134.5</v>
      </c>
      <c r="H50" s="13"/>
    </row>
    <row r="51" spans="1:8" x14ac:dyDescent="0.25">
      <c r="A51" s="9"/>
      <c r="B51" s="9" t="s">
        <v>93</v>
      </c>
      <c r="C51" s="9"/>
      <c r="D51" s="10">
        <v>453624</v>
      </c>
      <c r="E51" s="11">
        <v>25879680</v>
      </c>
      <c r="F51" s="12">
        <f t="shared" si="0"/>
        <v>26333304</v>
      </c>
      <c r="G51" s="10">
        <v>0</v>
      </c>
      <c r="H51" s="13"/>
    </row>
    <row r="52" spans="1:8" x14ac:dyDescent="0.25">
      <c r="A52" s="9" t="s">
        <v>55</v>
      </c>
      <c r="B52" s="9"/>
      <c r="C52" s="9"/>
      <c r="D52" s="10">
        <v>708824</v>
      </c>
      <c r="E52" s="11">
        <v>25850880</v>
      </c>
      <c r="F52" s="12">
        <f t="shared" si="0"/>
        <v>26559704</v>
      </c>
      <c r="G52" s="10">
        <v>203527</v>
      </c>
      <c r="H52" s="13"/>
    </row>
    <row r="53" spans="1:8" x14ac:dyDescent="0.25">
      <c r="A53" s="14" t="s">
        <v>56</v>
      </c>
      <c r="B53" s="14"/>
      <c r="C53" s="14"/>
      <c r="D53" s="15">
        <v>35676994</v>
      </c>
      <c r="E53" s="16">
        <f>SUM(E3:E52)-E51-E12</f>
        <v>26543080</v>
      </c>
      <c r="F53" s="16">
        <f>SUM(F3:F52)-F51-F12</f>
        <v>62220074</v>
      </c>
      <c r="G53" s="15">
        <f>SUM(G3:G52)-G12</f>
        <v>17450901.819999997</v>
      </c>
      <c r="H53" s="17"/>
    </row>
    <row r="54" spans="1:8" x14ac:dyDescent="0.25">
      <c r="A54" s="18"/>
      <c r="B54" s="18"/>
      <c r="C54" s="18"/>
      <c r="D54" s="18"/>
      <c r="E54" s="18"/>
      <c r="F54" s="18"/>
      <c r="G54" s="19"/>
      <c r="H54" s="18"/>
    </row>
    <row r="55" spans="1:8" x14ac:dyDescent="0.25">
      <c r="A55" s="14" t="s">
        <v>107</v>
      </c>
      <c r="B55" s="18"/>
      <c r="C55" s="18"/>
      <c r="D55" s="18"/>
      <c r="E55" s="18"/>
      <c r="F55" s="18"/>
      <c r="G55" s="19"/>
      <c r="H55" s="18"/>
    </row>
    <row r="56" spans="1:8" x14ac:dyDescent="0.25">
      <c r="A56" s="18">
        <v>8115</v>
      </c>
      <c r="B56" s="18" t="s">
        <v>94</v>
      </c>
      <c r="C56" s="18"/>
      <c r="D56" s="19">
        <v>22600000</v>
      </c>
      <c r="E56" s="19"/>
      <c r="F56" s="19">
        <f>SUM(D56:E56)</f>
        <v>22600000</v>
      </c>
      <c r="G56" s="19"/>
      <c r="H56" s="18"/>
    </row>
    <row r="57" spans="1:8" x14ac:dyDescent="0.25">
      <c r="A57" s="18">
        <v>8124</v>
      </c>
      <c r="B57" s="18" t="s">
        <v>95</v>
      </c>
      <c r="C57" s="18"/>
      <c r="D57" s="19">
        <v>-1002000</v>
      </c>
      <c r="E57" s="19"/>
      <c r="F57" s="19">
        <f t="shared" ref="F57:F59" si="1">SUM(D57:E57)</f>
        <v>-1002000</v>
      </c>
      <c r="G57" s="19"/>
      <c r="H57" s="18"/>
    </row>
    <row r="58" spans="1:8" x14ac:dyDescent="0.25">
      <c r="A58" s="18">
        <v>8117</v>
      </c>
      <c r="B58" s="18" t="s">
        <v>96</v>
      </c>
      <c r="C58" s="18"/>
      <c r="D58" s="19"/>
      <c r="E58" s="19">
        <v>24950100</v>
      </c>
      <c r="F58" s="19">
        <f t="shared" si="1"/>
        <v>24950100</v>
      </c>
      <c r="G58" s="19"/>
      <c r="H58" s="18"/>
    </row>
    <row r="59" spans="1:8" x14ac:dyDescent="0.25">
      <c r="A59" s="18">
        <v>8118</v>
      </c>
      <c r="B59" s="18" t="s">
        <v>97</v>
      </c>
      <c r="C59" s="18"/>
      <c r="D59" s="19">
        <v>-24950100</v>
      </c>
      <c r="E59" s="19"/>
      <c r="F59" s="19">
        <f t="shared" si="1"/>
        <v>-24950100</v>
      </c>
      <c r="G59" s="19"/>
      <c r="H59" s="18"/>
    </row>
    <row r="60" spans="1:8" x14ac:dyDescent="0.25">
      <c r="A60" s="18"/>
      <c r="B60" s="20" t="s">
        <v>98</v>
      </c>
      <c r="C60" s="20"/>
      <c r="D60" s="21">
        <f>SUM(D56:D59)</f>
        <v>-3352100</v>
      </c>
      <c r="E60" s="21">
        <f>SUM(E56:E59)</f>
        <v>24950100</v>
      </c>
      <c r="F60" s="21">
        <f t="shared" ref="F60" si="2">SUM(F56:F59)</f>
        <v>21598000</v>
      </c>
      <c r="G60" s="21"/>
      <c r="H60" s="18"/>
    </row>
    <row r="62" spans="1:8" x14ac:dyDescent="0.25">
      <c r="C62" t="s">
        <v>104</v>
      </c>
    </row>
  </sheetData>
  <pageMargins left="0.7" right="0.7" top="0.78740157499999996" bottom="0.78740157499999996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2019-12-17T13:16:38Z</cp:lastPrinted>
  <dcterms:created xsi:type="dcterms:W3CDTF">2016-04-24T07:59:01Z</dcterms:created>
  <dcterms:modified xsi:type="dcterms:W3CDTF">2019-12-17T13:16:47Z</dcterms:modified>
</cp:coreProperties>
</file>