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5" i="1" l="1"/>
  <c r="G72" i="1"/>
  <c r="G61" i="1"/>
  <c r="G81" i="1" l="1"/>
  <c r="I105" i="1" l="1"/>
  <c r="I107" i="1" s="1"/>
  <c r="I43" i="1"/>
  <c r="G21" i="1" l="1"/>
  <c r="F113" i="1" l="1"/>
  <c r="G111" i="1"/>
  <c r="G112" i="1"/>
  <c r="G113" i="1" l="1"/>
  <c r="E105" i="1" l="1"/>
  <c r="E107" i="1" s="1"/>
  <c r="G71" i="1"/>
  <c r="E113" i="1"/>
  <c r="G91" i="1" l="1"/>
  <c r="G92" i="1"/>
  <c r="G97" i="1"/>
  <c r="G98" i="1"/>
  <c r="G99" i="1"/>
  <c r="G102" i="1"/>
  <c r="G103" i="1"/>
  <c r="G104" i="1"/>
  <c r="G60" i="1"/>
  <c r="G62" i="1"/>
  <c r="G63" i="1"/>
  <c r="G64" i="1"/>
  <c r="G65" i="1"/>
  <c r="G67" i="1"/>
  <c r="G68" i="1"/>
  <c r="G69" i="1"/>
  <c r="G70" i="1"/>
  <c r="G73" i="1"/>
  <c r="G82" i="1"/>
  <c r="G83" i="1"/>
  <c r="G86" i="1"/>
  <c r="G87" i="1"/>
  <c r="G88" i="1"/>
  <c r="G89" i="1"/>
  <c r="G90" i="1"/>
  <c r="G93" i="1"/>
  <c r="G94" i="1"/>
  <c r="G95" i="1"/>
  <c r="G96" i="1"/>
  <c r="G100" i="1"/>
  <c r="G101" i="1"/>
  <c r="G74" i="1"/>
  <c r="G75" i="1"/>
  <c r="G76" i="1"/>
  <c r="G77" i="1"/>
  <c r="G78" i="1"/>
  <c r="G79" i="1"/>
  <c r="G80" i="1"/>
  <c r="G84" i="1"/>
  <c r="G85" i="1"/>
  <c r="G59" i="1"/>
  <c r="G66" i="1"/>
  <c r="G58" i="1"/>
  <c r="G40" i="1"/>
  <c r="G19" i="1"/>
  <c r="G20" i="1"/>
  <c r="G23" i="1"/>
  <c r="G26" i="1"/>
  <c r="G29" i="1"/>
  <c r="G9" i="1"/>
  <c r="F43" i="1"/>
  <c r="G34" i="1"/>
  <c r="G35" i="1"/>
  <c r="G36" i="1"/>
  <c r="G37" i="1"/>
  <c r="G38" i="1"/>
  <c r="G39" i="1"/>
  <c r="G41" i="1"/>
  <c r="G42" i="1"/>
  <c r="G15" i="1"/>
  <c r="G16" i="1"/>
  <c r="G17" i="1"/>
  <c r="G18" i="1"/>
  <c r="G22" i="1"/>
  <c r="G24" i="1"/>
  <c r="G25" i="1"/>
  <c r="G27" i="1"/>
  <c r="G28" i="1"/>
  <c r="G30" i="1"/>
  <c r="G31" i="1"/>
  <c r="G32" i="1"/>
  <c r="G33" i="1"/>
  <c r="G6" i="1"/>
  <c r="G7" i="1"/>
  <c r="G8" i="1"/>
  <c r="G10" i="1"/>
  <c r="G11" i="1"/>
  <c r="G12" i="1"/>
  <c r="G13" i="1"/>
  <c r="G14" i="1"/>
  <c r="E43" i="1"/>
  <c r="F106" i="1" l="1"/>
  <c r="F107" i="1" s="1"/>
  <c r="G105" i="1"/>
  <c r="G5" i="1"/>
  <c r="G43" i="1" s="1"/>
  <c r="G106" i="1" l="1"/>
  <c r="G107" i="1" s="1"/>
</calcChain>
</file>

<file path=xl/sharedStrings.xml><?xml version="1.0" encoding="utf-8"?>
<sst xmlns="http://schemas.openxmlformats.org/spreadsheetml/2006/main" count="120" uniqueCount="100">
  <si>
    <t>PŘÍJMY:</t>
  </si>
  <si>
    <t>Daň z příjmu FO ze závis.čin.</t>
  </si>
  <si>
    <t>u FO z SVČ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</si>
  <si>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</si>
  <si>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</si>
  <si>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</si>
  <si>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</si>
  <si>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</si>
  <si>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</si>
  <si>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</si>
  <si>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Příjem za dobývací prostory</t>
  </si>
  <si>
    <t>Správní poplatky</t>
  </si>
  <si>
    <t>Daň z hazardních her</t>
  </si>
  <si>
    <t>Daň z nemovitosti</t>
  </si>
  <si>
    <t>Neúčelová dotace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</si>
  <si>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</si>
  <si>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</si>
  <si>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</si>
  <si>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</si>
  <si>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</si>
  <si>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</si>
  <si>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</si>
  <si>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</si>
  <si>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</si>
  <si>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</si>
  <si>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</si>
  <si>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</si>
  <si>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</si>
  <si>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</si>
  <si>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</si>
  <si>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</si>
  <si>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</si>
  <si>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</si>
  <si>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</si>
  <si>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</si>
  <si>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</si>
  <si>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</si>
  <si>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</si>
  <si>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</si>
  <si>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</si>
  <si>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</si>
  <si>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</si>
  <si>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</si>
  <si>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</si>
  <si>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</si>
  <si>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</si>
  <si>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</si>
  <si>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</si>
  <si>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</si>
  <si>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</si>
  <si>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</si>
  <si>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</si>
  <si>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</si>
  <si>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</si>
  <si>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</si>
  <si>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</si>
  <si>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</si>
  <si>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</si>
  <si>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</si>
  <si>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</si>
  <si>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</si>
  <si>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</si>
  <si>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</si>
  <si>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</si>
  <si>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</si>
  <si>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</si>
  <si>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</si>
  <si>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</si>
  <si>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</si>
  <si>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</si>
  <si>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</si>
  <si>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Splátky úvěrů</t>
  </si>
  <si>
    <t>Financování celkem</t>
  </si>
  <si>
    <t>Návrh</t>
  </si>
  <si>
    <t>Výdaje celkem</t>
  </si>
  <si>
    <t>ROZPOČET OBCE METYLOVICE NA ROK 2018</t>
  </si>
  <si>
    <t>úprava</t>
  </si>
  <si>
    <t>z toho příspěvek na investice</t>
  </si>
  <si>
    <t>Schváleno:</t>
  </si>
  <si>
    <t>Dotace-voby prezidenta</t>
  </si>
  <si>
    <t>Volby prezidenta</t>
  </si>
  <si>
    <t>Doace pro školu</t>
  </si>
  <si>
    <t>Sportovní zařízení v majetku obce</t>
  </si>
  <si>
    <t>Schválený</t>
  </si>
  <si>
    <t>rozpočet</t>
  </si>
  <si>
    <t>Poznámka</t>
  </si>
  <si>
    <t>Sk v tis.Kč</t>
  </si>
  <si>
    <t>Daň z příjmu FO placená plátci</t>
  </si>
  <si>
    <t>Daň z příjmu FO srážková</t>
  </si>
  <si>
    <t>Sk.v tis. Kč</t>
  </si>
  <si>
    <t>Chodník, parkoviště a cyklo</t>
  </si>
  <si>
    <t>žumpa navýšení</t>
  </si>
  <si>
    <t xml:space="preserve"> 9vícetisky</t>
  </si>
  <si>
    <t>RO č.5</t>
  </si>
  <si>
    <t>k 31.3.</t>
  </si>
  <si>
    <t>DD jiný §</t>
  </si>
  <si>
    <t>z toho půjčka</t>
  </si>
  <si>
    <t>uhrnutí bio, faktura za odb.posud.</t>
  </si>
  <si>
    <t>faktura za znal.posud.</t>
  </si>
  <si>
    <t>podíl na čerp.stanici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</si>
</sst>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0" fillId="0" borderId="2" xfId="0" applyBorder="1"/>
    <xf numFmtId="3" fontId="0" fillId="0" borderId="2" xfId="0" applyNumberForma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1" xfId="0" applyNumberFormat="1" applyBorder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topLeftCell="A79" workbookViewId="0">
      <selection activeCell="J67" sqref="J67"/>
    </sheetView>
  </sheetViews>
  <sheetFormatPr defaultRowHeight="15" x14ac:dyDescent="0.25"/>
  <cols>
    <col min="5" max="5" width="11.28515625" customWidth="1"/>
    <col min="6" max="6" width="10.85546875" customWidth="1"/>
    <col min="7" max="7" width="9.85546875" bestFit="1" customWidth="1"/>
  </cols>
  <sheetData>
    <row r="1" spans="1:9" x14ac:dyDescent="0.25">
      <c r="B1" s="6" t="s">
        <v>75</v>
      </c>
      <c r="C1" s="6"/>
      <c r="D1" s="6"/>
      <c r="G1" t="s">
        <v>93</v>
      </c>
    </row>
    <row r="3" spans="1:9" x14ac:dyDescent="0.25">
      <c r="E3" s="17" t="s">
        <v>83</v>
      </c>
      <c r="F3" s="17" t="s">
        <v>76</v>
      </c>
      <c r="G3" s="17" t="s">
        <v>73</v>
      </c>
      <c r="H3" s="17" t="s">
        <v>85</v>
      </c>
      <c r="I3" s="17" t="s">
        <v>86</v>
      </c>
    </row>
    <row r="4" spans="1:9" x14ac:dyDescent="0.25">
      <c r="A4" s="3"/>
      <c r="B4" s="3" t="s">
        <v>0</v>
      </c>
      <c r="C4" s="3"/>
      <c r="D4" s="3"/>
      <c r="E4" s="19" t="s">
        <v>84</v>
      </c>
      <c r="F4" s="19"/>
      <c r="G4" s="19" t="s">
        <v>39</v>
      </c>
      <c r="H4" s="3"/>
      <c r="I4" s="18" t="s">
        <v>94</v>
      </c>
    </row>
    <row r="5" spans="1:9" x14ac:dyDescent="0.25">
      <c r="A5">
        <v>1111</v>
      </c>
      <c r="B5" t="s">
        <v>87</v>
      </c>
      <c r="E5" s="1">
        <v>3800000</v>
      </c>
      <c r="F5" s="1"/>
      <c r="G5" s="1">
        <f>SUM(E5:F5)</f>
        <v>3800000</v>
      </c>
      <c r="I5">
        <v>1251</v>
      </c>
    </row>
    <row r="6" spans="1:9" x14ac:dyDescent="0.25">
      <c r="A6">
        <v>1112</v>
      </c>
      <c r="B6" t="s">
        <v>1</v>
      </c>
      <c r="C6" t="s">
        <v>2</v>
      </c>
      <c r="E6" s="1">
        <v>158000</v>
      </c>
      <c r="F6" s="1"/>
      <c r="G6" s="1">
        <f t="shared" ref="G6:G42" si="0">SUM(E6:F6)</f>
        <v>158000</v>
      </c>
      <c r="I6">
        <v>32</v>
      </c>
    </row>
    <row r="7" spans="1:9" x14ac:dyDescent="0.25">
      <c r="A7">
        <v>1113</v>
      </c>
      <c r="B7" t="s">
        <v>88</v>
      </c>
      <c r="E7" s="1">
        <v>350000</v>
      </c>
      <c r="F7" s="1"/>
      <c r="G7" s="1">
        <f t="shared" si="0"/>
        <v>350000</v>
      </c>
      <c r="I7">
        <v>100</v>
      </c>
    </row>
    <row r="8" spans="1:9" x14ac:dyDescent="0.25">
      <c r="A8">
        <v>1121</v>
      </c>
      <c r="B8" t="s">
        <v>3</v>
      </c>
      <c r="E8" s="1">
        <v>4200000</v>
      </c>
      <c r="F8" s="1"/>
      <c r="G8" s="1">
        <f t="shared" si="0"/>
        <v>4200000</v>
      </c>
      <c r="I8">
        <v>951</v>
      </c>
    </row>
    <row r="9" spans="1:9" x14ac:dyDescent="0.25">
      <c r="A9">
        <v>1122</v>
      </c>
      <c r="B9" t="s">
        <v>4</v>
      </c>
      <c r="E9" s="1">
        <v>391780</v>
      </c>
      <c r="F9" s="1"/>
      <c r="G9" s="1">
        <f t="shared" si="0"/>
        <v>391780</v>
      </c>
      <c r="H9" s="7"/>
      <c r="I9">
        <v>392</v>
      </c>
    </row>
    <row r="10" spans="1:9" x14ac:dyDescent="0.25">
      <c r="A10">
        <v>1211</v>
      </c>
      <c r="B10" t="s">
        <v>5</v>
      </c>
      <c r="E10" s="1">
        <v>7800000</v>
      </c>
      <c r="F10" s="1"/>
      <c r="G10" s="1">
        <f t="shared" si="0"/>
        <v>7800000</v>
      </c>
      <c r="I10">
        <v>2640</v>
      </c>
    </row>
    <row r="11" spans="1:9" x14ac:dyDescent="0.25">
      <c r="A11">
        <v>1334</v>
      </c>
      <c r="B11" t="s">
        <v>6</v>
      </c>
      <c r="E11" s="1">
        <v>10000</v>
      </c>
      <c r="F11" s="1"/>
      <c r="G11" s="1">
        <f t="shared" si="0"/>
        <v>10000</v>
      </c>
    </row>
    <row r="12" spans="1:9" x14ac:dyDescent="0.25">
      <c r="A12">
        <v>1340</v>
      </c>
      <c r="B12" t="s">
        <v>7</v>
      </c>
      <c r="E12" s="1">
        <v>890000</v>
      </c>
      <c r="F12" s="1"/>
      <c r="G12" s="1">
        <f t="shared" si="0"/>
        <v>890000</v>
      </c>
      <c r="I12">
        <v>741</v>
      </c>
    </row>
    <row r="13" spans="1:9" x14ac:dyDescent="0.25">
      <c r="A13">
        <v>1341</v>
      </c>
      <c r="B13" t="s">
        <v>8</v>
      </c>
      <c r="E13" s="1">
        <v>27000</v>
      </c>
      <c r="F13" s="1"/>
      <c r="G13" s="1">
        <f t="shared" si="0"/>
        <v>27000</v>
      </c>
      <c r="I13">
        <v>22</v>
      </c>
    </row>
    <row r="14" spans="1:9" x14ac:dyDescent="0.25">
      <c r="A14">
        <v>1343</v>
      </c>
      <c r="B14" t="s">
        <v>9</v>
      </c>
      <c r="E14" s="1">
        <v>1000</v>
      </c>
      <c r="F14" s="1"/>
      <c r="G14" s="1">
        <f t="shared" si="0"/>
        <v>1000</v>
      </c>
    </row>
    <row r="15" spans="1:9" x14ac:dyDescent="0.25">
      <c r="A15">
        <v>1356</v>
      </c>
      <c r="B15" t="s">
        <v>10</v>
      </c>
      <c r="E15" s="1">
        <v>46000</v>
      </c>
      <c r="F15" s="1"/>
      <c r="G15" s="1">
        <f t="shared" si="0"/>
        <v>46000</v>
      </c>
      <c r="I15">
        <v>55</v>
      </c>
    </row>
    <row r="16" spans="1:9" x14ac:dyDescent="0.25">
      <c r="A16">
        <v>1361</v>
      </c>
      <c r="B16" t="s">
        <v>11</v>
      </c>
      <c r="E16" s="1">
        <v>20000</v>
      </c>
      <c r="F16" s="1"/>
      <c r="G16" s="1">
        <f t="shared" si="0"/>
        <v>20000</v>
      </c>
      <c r="I16">
        <v>3</v>
      </c>
    </row>
    <row r="17" spans="1:9" x14ac:dyDescent="0.25">
      <c r="A17">
        <v>1381</v>
      </c>
      <c r="B17" t="s">
        <v>12</v>
      </c>
      <c r="E17" s="1">
        <v>55000</v>
      </c>
      <c r="F17" s="1"/>
      <c r="G17" s="1">
        <f t="shared" si="0"/>
        <v>55000</v>
      </c>
      <c r="I17">
        <v>34</v>
      </c>
    </row>
    <row r="18" spans="1:9" x14ac:dyDescent="0.25">
      <c r="A18">
        <v>1511</v>
      </c>
      <c r="B18" t="s">
        <v>13</v>
      </c>
      <c r="E18" s="1">
        <v>600000</v>
      </c>
      <c r="F18" s="1"/>
      <c r="G18" s="1">
        <f t="shared" si="0"/>
        <v>600000</v>
      </c>
      <c r="I18">
        <v>8</v>
      </c>
    </row>
    <row r="19" spans="1:9" x14ac:dyDescent="0.25">
      <c r="A19">
        <v>4111</v>
      </c>
      <c r="B19" t="s">
        <v>79</v>
      </c>
      <c r="E19" s="1">
        <v>32359</v>
      </c>
      <c r="F19" s="1"/>
      <c r="G19" s="1">
        <f t="shared" si="0"/>
        <v>32359</v>
      </c>
      <c r="I19">
        <v>32</v>
      </c>
    </row>
    <row r="20" spans="1:9" x14ac:dyDescent="0.25">
      <c r="A20">
        <v>4112</v>
      </c>
      <c r="B20" t="s">
        <v>14</v>
      </c>
      <c r="E20" s="1">
        <v>345300</v>
      </c>
      <c r="F20" s="1"/>
      <c r="G20" s="1">
        <f t="shared" si="0"/>
        <v>345300</v>
      </c>
      <c r="I20">
        <v>86</v>
      </c>
    </row>
    <row r="21" spans="1:9" x14ac:dyDescent="0.25">
      <c r="A21">
        <v>4116</v>
      </c>
      <c r="B21" t="s">
        <v>81</v>
      </c>
      <c r="E21" s="1">
        <v>263134</v>
      </c>
      <c r="F21" s="1"/>
      <c r="G21" s="1">
        <f>SUM(E21:F21)</f>
        <v>263134</v>
      </c>
      <c r="I21">
        <v>263</v>
      </c>
    </row>
    <row r="22" spans="1:9" x14ac:dyDescent="0.25">
      <c r="A22">
        <v>1039</v>
      </c>
      <c r="B22" t="s">
        <v>15</v>
      </c>
      <c r="E22" s="1">
        <v>650000</v>
      </c>
      <c r="F22" s="1"/>
      <c r="G22" s="1">
        <f t="shared" si="0"/>
        <v>650000</v>
      </c>
      <c r="I22">
        <v>9</v>
      </c>
    </row>
    <row r="23" spans="1:9" x14ac:dyDescent="0.25">
      <c r="A23">
        <v>1098</v>
      </c>
      <c r="B23" t="s">
        <v>16</v>
      </c>
      <c r="E23" s="1">
        <v>70000</v>
      </c>
      <c r="F23" s="1"/>
      <c r="G23" s="1">
        <f t="shared" si="0"/>
        <v>70000</v>
      </c>
      <c r="I23">
        <v>62</v>
      </c>
    </row>
    <row r="24" spans="1:9" x14ac:dyDescent="0.25">
      <c r="A24">
        <v>2310</v>
      </c>
      <c r="B24" t="s">
        <v>18</v>
      </c>
      <c r="E24" s="1">
        <v>11000</v>
      </c>
      <c r="F24" s="1"/>
      <c r="G24" s="1">
        <f t="shared" si="0"/>
        <v>11000</v>
      </c>
      <c r="I24">
        <v>6</v>
      </c>
    </row>
    <row r="25" spans="1:9" x14ac:dyDescent="0.25">
      <c r="A25">
        <v>2321</v>
      </c>
      <c r="B25" t="s">
        <v>19</v>
      </c>
      <c r="E25" s="1">
        <v>20000</v>
      </c>
      <c r="F25" s="1"/>
      <c r="G25" s="1">
        <f t="shared" si="0"/>
        <v>20000</v>
      </c>
      <c r="I25">
        <v>10</v>
      </c>
    </row>
    <row r="26" spans="1:9" x14ac:dyDescent="0.25">
      <c r="A26">
        <v>3313</v>
      </c>
      <c r="B26" t="s">
        <v>20</v>
      </c>
      <c r="E26" s="1">
        <v>10000</v>
      </c>
      <c r="F26" s="1"/>
      <c r="G26" s="1">
        <f t="shared" si="0"/>
        <v>10000</v>
      </c>
      <c r="I26">
        <v>7</v>
      </c>
    </row>
    <row r="27" spans="1:9" x14ac:dyDescent="0.25">
      <c r="A27">
        <v>3314</v>
      </c>
      <c r="B27" t="s">
        <v>21</v>
      </c>
      <c r="E27" s="1">
        <v>1000</v>
      </c>
      <c r="F27" s="1"/>
      <c r="G27" s="1">
        <f t="shared" si="0"/>
        <v>1000</v>
      </c>
    </row>
    <row r="28" spans="1:9" x14ac:dyDescent="0.25">
      <c r="A28">
        <v>3315</v>
      </c>
      <c r="B28" t="s">
        <v>22</v>
      </c>
      <c r="E28" s="1">
        <v>3000</v>
      </c>
      <c r="F28" s="1"/>
      <c r="G28" s="1">
        <f t="shared" si="0"/>
        <v>3000</v>
      </c>
      <c r="I28">
        <v>1</v>
      </c>
    </row>
    <row r="29" spans="1:9" x14ac:dyDescent="0.25">
      <c r="A29">
        <v>3319</v>
      </c>
      <c r="B29" t="s">
        <v>23</v>
      </c>
      <c r="E29" s="1">
        <v>10000</v>
      </c>
      <c r="F29" s="1"/>
      <c r="G29" s="1">
        <f t="shared" si="0"/>
        <v>10000</v>
      </c>
      <c r="I29">
        <v>1</v>
      </c>
    </row>
    <row r="30" spans="1:9" x14ac:dyDescent="0.25">
      <c r="A30">
        <v>3349</v>
      </c>
      <c r="B30" t="s">
        <v>24</v>
      </c>
      <c r="E30" s="1">
        <v>5000</v>
      </c>
      <c r="F30" s="1"/>
      <c r="G30" s="1">
        <f t="shared" si="0"/>
        <v>5000</v>
      </c>
    </row>
    <row r="31" spans="1:9" x14ac:dyDescent="0.25">
      <c r="A31">
        <v>3419</v>
      </c>
      <c r="B31" t="s">
        <v>25</v>
      </c>
      <c r="E31" s="1">
        <v>7000</v>
      </c>
      <c r="F31" s="1"/>
      <c r="G31" s="1">
        <f t="shared" si="0"/>
        <v>7000</v>
      </c>
      <c r="I31">
        <v>4</v>
      </c>
    </row>
    <row r="32" spans="1:9" x14ac:dyDescent="0.25">
      <c r="A32">
        <v>3612</v>
      </c>
      <c r="B32" t="s">
        <v>26</v>
      </c>
      <c r="E32" s="1">
        <v>255000</v>
      </c>
      <c r="F32" s="1"/>
      <c r="G32" s="1">
        <f t="shared" si="0"/>
        <v>255000</v>
      </c>
      <c r="I32">
        <v>32</v>
      </c>
    </row>
    <row r="33" spans="1:9" x14ac:dyDescent="0.25">
      <c r="A33">
        <v>3613</v>
      </c>
      <c r="B33" t="s">
        <v>27</v>
      </c>
      <c r="E33" s="1">
        <v>190000</v>
      </c>
      <c r="F33" s="1"/>
      <c r="G33" s="1">
        <f t="shared" si="0"/>
        <v>190000</v>
      </c>
      <c r="I33">
        <v>59</v>
      </c>
    </row>
    <row r="34" spans="1:9" x14ac:dyDescent="0.25">
      <c r="A34">
        <v>3632</v>
      </c>
      <c r="B34" t="s">
        <v>28</v>
      </c>
      <c r="E34" s="1">
        <v>22000</v>
      </c>
      <c r="F34" s="1"/>
      <c r="G34" s="1">
        <f t="shared" si="0"/>
        <v>22000</v>
      </c>
    </row>
    <row r="35" spans="1:9" x14ac:dyDescent="0.25">
      <c r="A35">
        <v>3633</v>
      </c>
      <c r="B35" t="s">
        <v>29</v>
      </c>
      <c r="E35" s="1">
        <v>2000</v>
      </c>
      <c r="F35" s="1"/>
      <c r="G35" s="1">
        <f t="shared" si="0"/>
        <v>2000</v>
      </c>
      <c r="I35">
        <v>1</v>
      </c>
    </row>
    <row r="36" spans="1:9" x14ac:dyDescent="0.25">
      <c r="A36">
        <v>3639</v>
      </c>
      <c r="B36" t="s">
        <v>30</v>
      </c>
      <c r="E36" s="1">
        <v>20000</v>
      </c>
      <c r="F36" s="1"/>
      <c r="G36" s="1">
        <f t="shared" si="0"/>
        <v>20000</v>
      </c>
      <c r="I36">
        <v>5</v>
      </c>
    </row>
    <row r="37" spans="1:9" x14ac:dyDescent="0.25">
      <c r="A37">
        <v>3722</v>
      </c>
      <c r="B37" t="s">
        <v>31</v>
      </c>
      <c r="E37" s="1">
        <v>129000</v>
      </c>
      <c r="F37" s="1"/>
      <c r="G37" s="1">
        <f t="shared" si="0"/>
        <v>129000</v>
      </c>
      <c r="I37">
        <v>71</v>
      </c>
    </row>
    <row r="38" spans="1:9" x14ac:dyDescent="0.25">
      <c r="A38">
        <v>3725</v>
      </c>
      <c r="B38" t="s">
        <v>32</v>
      </c>
      <c r="E38" s="1">
        <v>290000</v>
      </c>
      <c r="F38" s="1"/>
      <c r="G38" s="1">
        <f t="shared" si="0"/>
        <v>290000</v>
      </c>
      <c r="I38">
        <v>90</v>
      </c>
    </row>
    <row r="39" spans="1:9" x14ac:dyDescent="0.25">
      <c r="A39">
        <v>3726</v>
      </c>
      <c r="B39" t="s">
        <v>33</v>
      </c>
      <c r="E39" s="1">
        <v>15000</v>
      </c>
      <c r="F39" s="1"/>
      <c r="G39" s="1">
        <f t="shared" si="0"/>
        <v>15000</v>
      </c>
      <c r="I39">
        <v>1</v>
      </c>
    </row>
    <row r="40" spans="1:9" x14ac:dyDescent="0.25">
      <c r="A40">
        <v>6171</v>
      </c>
      <c r="B40" t="s">
        <v>34</v>
      </c>
      <c r="E40" s="1">
        <v>30000</v>
      </c>
      <c r="F40" s="1"/>
      <c r="G40" s="1">
        <f t="shared" si="0"/>
        <v>30000</v>
      </c>
      <c r="I40">
        <v>9</v>
      </c>
    </row>
    <row r="41" spans="1:9" x14ac:dyDescent="0.25">
      <c r="A41">
        <v>6310</v>
      </c>
      <c r="B41" t="s">
        <v>35</v>
      </c>
      <c r="E41" s="1">
        <v>500</v>
      </c>
      <c r="G41" s="1">
        <f t="shared" si="0"/>
        <v>500</v>
      </c>
    </row>
    <row r="42" spans="1:9" ht="15.75" thickBot="1" x14ac:dyDescent="0.3">
      <c r="A42" s="11">
        <v>6409</v>
      </c>
      <c r="B42" s="11" t="s">
        <v>36</v>
      </c>
      <c r="C42" s="11"/>
      <c r="D42" s="11"/>
      <c r="E42" s="12">
        <v>3000</v>
      </c>
      <c r="F42" s="12"/>
      <c r="G42" s="12">
        <f t="shared" si="0"/>
        <v>3000</v>
      </c>
      <c r="H42" s="3"/>
      <c r="I42" s="3"/>
    </row>
    <row r="43" spans="1:9" x14ac:dyDescent="0.25">
      <c r="B43" s="4" t="s">
        <v>37</v>
      </c>
      <c r="C43" s="4"/>
      <c r="D43" s="4"/>
      <c r="E43" s="5">
        <f>SUM(E5:E42)</f>
        <v>20733073</v>
      </c>
      <c r="F43" s="5">
        <f>SUM(F5:F42)</f>
        <v>0</v>
      </c>
      <c r="G43" s="5">
        <f>SUM(G5:G42)</f>
        <v>20733073</v>
      </c>
      <c r="I43">
        <f>SUM(I5:I42)</f>
        <v>6978</v>
      </c>
    </row>
    <row r="56" spans="1:10" x14ac:dyDescent="0.25">
      <c r="E56" s="17" t="s">
        <v>83</v>
      </c>
      <c r="F56" s="17" t="s">
        <v>76</v>
      </c>
      <c r="G56" s="17" t="s">
        <v>73</v>
      </c>
      <c r="H56" s="17" t="s">
        <v>85</v>
      </c>
      <c r="I56" s="17" t="s">
        <v>89</v>
      </c>
    </row>
    <row r="57" spans="1:10" x14ac:dyDescent="0.25">
      <c r="A57" s="3"/>
      <c r="B57" s="3" t="s">
        <v>38</v>
      </c>
      <c r="C57" s="3"/>
      <c r="D57" s="3"/>
      <c r="E57" s="19" t="s">
        <v>84</v>
      </c>
      <c r="F57" s="19"/>
      <c r="G57" s="19" t="s">
        <v>39</v>
      </c>
      <c r="H57" s="19"/>
      <c r="I57" s="19" t="s">
        <v>94</v>
      </c>
    </row>
    <row r="58" spans="1:10" x14ac:dyDescent="0.25">
      <c r="A58">
        <v>1014</v>
      </c>
      <c r="B58" t="s">
        <v>40</v>
      </c>
      <c r="E58" s="1">
        <v>10000</v>
      </c>
      <c r="F58" s="1"/>
      <c r="G58" s="1">
        <f>SUM(E58:F58)</f>
        <v>10000</v>
      </c>
      <c r="I58">
        <v>0</v>
      </c>
    </row>
    <row r="59" spans="1:10" x14ac:dyDescent="0.25">
      <c r="A59">
        <v>1036</v>
      </c>
      <c r="B59" t="s">
        <v>41</v>
      </c>
      <c r="E59" s="1">
        <v>10400</v>
      </c>
      <c r="F59" s="1"/>
      <c r="G59" s="1">
        <f t="shared" ref="G59:G104" si="1">SUM(E59:F59)</f>
        <v>10400</v>
      </c>
      <c r="I59">
        <v>10</v>
      </c>
    </row>
    <row r="60" spans="1:10" x14ac:dyDescent="0.25">
      <c r="A60">
        <v>1039</v>
      </c>
      <c r="B60" t="s">
        <v>42</v>
      </c>
      <c r="E60" s="1">
        <v>486000</v>
      </c>
      <c r="F60" s="1"/>
      <c r="G60" s="1">
        <f t="shared" si="1"/>
        <v>486000</v>
      </c>
      <c r="I60">
        <v>45</v>
      </c>
    </row>
    <row r="61" spans="1:10" ht="23.25" x14ac:dyDescent="0.25">
      <c r="A61">
        <v>1098</v>
      </c>
      <c r="B61" t="s">
        <v>16</v>
      </c>
      <c r="E61" s="1"/>
      <c r="F61" s="1">
        <v>17800</v>
      </c>
      <c r="G61" s="1">
        <f>SUM(E61:F61)</f>
        <v>17800</v>
      </c>
      <c r="J61" s="14" t="s">
        <v>98</v>
      </c>
    </row>
    <row r="62" spans="1:10" x14ac:dyDescent="0.25">
      <c r="A62">
        <v>2143</v>
      </c>
      <c r="B62" t="s">
        <v>43</v>
      </c>
      <c r="E62" s="1">
        <v>22400</v>
      </c>
      <c r="F62" s="1"/>
      <c r="G62" s="1">
        <f t="shared" si="1"/>
        <v>22400</v>
      </c>
    </row>
    <row r="63" spans="1:10" x14ac:dyDescent="0.25">
      <c r="A63">
        <v>2212</v>
      </c>
      <c r="B63" t="s">
        <v>17</v>
      </c>
      <c r="E63" s="1">
        <v>1334000</v>
      </c>
      <c r="F63" s="1"/>
      <c r="G63" s="1">
        <f t="shared" si="1"/>
        <v>1334000</v>
      </c>
      <c r="H63" s="14"/>
      <c r="I63" s="15">
        <v>545</v>
      </c>
      <c r="J63" s="14"/>
    </row>
    <row r="64" spans="1:10" x14ac:dyDescent="0.25">
      <c r="A64">
        <v>2219</v>
      </c>
      <c r="B64" t="s">
        <v>90</v>
      </c>
      <c r="E64" s="1">
        <v>520500</v>
      </c>
      <c r="F64" s="1">
        <v>9000</v>
      </c>
      <c r="G64" s="1">
        <f t="shared" si="1"/>
        <v>529500</v>
      </c>
      <c r="H64" s="7"/>
      <c r="I64">
        <v>168</v>
      </c>
      <c r="J64" s="14" t="s">
        <v>92</v>
      </c>
    </row>
    <row r="65" spans="1:10" x14ac:dyDescent="0.25">
      <c r="A65">
        <v>2221</v>
      </c>
      <c r="B65" t="s">
        <v>44</v>
      </c>
      <c r="E65" s="1">
        <v>80000</v>
      </c>
      <c r="F65" s="1"/>
      <c r="G65" s="1">
        <f t="shared" si="1"/>
        <v>80000</v>
      </c>
      <c r="H65" s="7"/>
      <c r="I65">
        <v>6</v>
      </c>
    </row>
    <row r="66" spans="1:10" x14ac:dyDescent="0.25">
      <c r="A66">
        <v>2292</v>
      </c>
      <c r="B66" t="s">
        <v>45</v>
      </c>
      <c r="E66" s="1">
        <v>370000</v>
      </c>
      <c r="F66" s="1"/>
      <c r="G66" s="1">
        <f t="shared" si="1"/>
        <v>370000</v>
      </c>
      <c r="H66" s="7"/>
      <c r="I66">
        <v>4</v>
      </c>
    </row>
    <row r="67" spans="1:10" ht="23.25" x14ac:dyDescent="0.25">
      <c r="A67">
        <v>2310</v>
      </c>
      <c r="B67" t="s">
        <v>18</v>
      </c>
      <c r="E67" s="1">
        <v>106000</v>
      </c>
      <c r="F67" s="1">
        <v>8000</v>
      </c>
      <c r="G67" s="1">
        <f t="shared" si="1"/>
        <v>114000</v>
      </c>
      <c r="H67" s="7"/>
      <c r="I67">
        <v>98</v>
      </c>
      <c r="J67" s="14" t="s">
        <v>99</v>
      </c>
    </row>
    <row r="68" spans="1:10" x14ac:dyDescent="0.25">
      <c r="A68">
        <v>2321</v>
      </c>
      <c r="B68" t="s">
        <v>19</v>
      </c>
      <c r="E68" s="1">
        <v>5000</v>
      </c>
      <c r="F68" s="1"/>
      <c r="G68" s="1">
        <f t="shared" si="1"/>
        <v>5000</v>
      </c>
    </row>
    <row r="69" spans="1:10" x14ac:dyDescent="0.25">
      <c r="A69">
        <v>3113</v>
      </c>
      <c r="B69" t="s">
        <v>46</v>
      </c>
      <c r="E69" s="1">
        <v>1896134</v>
      </c>
      <c r="F69" s="1">
        <v>1000000</v>
      </c>
      <c r="G69" s="1">
        <f t="shared" si="1"/>
        <v>2896134</v>
      </c>
      <c r="H69" s="14"/>
      <c r="I69">
        <v>644</v>
      </c>
    </row>
    <row r="70" spans="1:10" x14ac:dyDescent="0.25">
      <c r="B70" t="s">
        <v>47</v>
      </c>
      <c r="E70" s="1">
        <v>1460000</v>
      </c>
      <c r="F70" s="1"/>
      <c r="G70" s="1">
        <f t="shared" si="1"/>
        <v>1460000</v>
      </c>
      <c r="I70">
        <v>337</v>
      </c>
    </row>
    <row r="71" spans="1:10" x14ac:dyDescent="0.25">
      <c r="B71" t="s">
        <v>77</v>
      </c>
      <c r="E71" s="1">
        <v>110000</v>
      </c>
      <c r="F71" s="1"/>
      <c r="G71" s="1">
        <f t="shared" si="1"/>
        <v>110000</v>
      </c>
      <c r="I71">
        <v>0</v>
      </c>
    </row>
    <row r="72" spans="1:10" x14ac:dyDescent="0.25">
      <c r="B72" t="s">
        <v>96</v>
      </c>
      <c r="E72" s="1"/>
      <c r="F72" s="1">
        <v>1000000</v>
      </c>
      <c r="G72" s="1">
        <f>SUM(E72:F72)</f>
        <v>1000000</v>
      </c>
    </row>
    <row r="73" spans="1:10" x14ac:dyDescent="0.25">
      <c r="A73">
        <v>3313</v>
      </c>
      <c r="B73" t="s">
        <v>48</v>
      </c>
      <c r="E73" s="1">
        <v>27500</v>
      </c>
      <c r="F73" s="1"/>
      <c r="G73" s="1">
        <f t="shared" si="1"/>
        <v>27500</v>
      </c>
      <c r="I73">
        <v>12</v>
      </c>
    </row>
    <row r="74" spans="1:10" x14ac:dyDescent="0.25">
      <c r="A74">
        <v>3314</v>
      </c>
      <c r="B74" t="s">
        <v>21</v>
      </c>
      <c r="E74" s="1">
        <v>13000</v>
      </c>
      <c r="F74" s="1"/>
      <c r="G74" s="1">
        <f t="shared" si="1"/>
        <v>13000</v>
      </c>
      <c r="I74">
        <v>1</v>
      </c>
    </row>
    <row r="75" spans="1:10" x14ac:dyDescent="0.25">
      <c r="A75">
        <v>3315</v>
      </c>
      <c r="B75" t="s">
        <v>22</v>
      </c>
      <c r="E75" s="1">
        <v>90000</v>
      </c>
      <c r="F75" s="1"/>
      <c r="G75" s="1">
        <f t="shared" si="1"/>
        <v>90000</v>
      </c>
      <c r="I75">
        <v>14</v>
      </c>
    </row>
    <row r="76" spans="1:10" x14ac:dyDescent="0.25">
      <c r="A76">
        <v>3319</v>
      </c>
      <c r="B76" t="s">
        <v>23</v>
      </c>
      <c r="E76" s="1">
        <v>347000</v>
      </c>
      <c r="F76" s="1"/>
      <c r="G76" s="1">
        <f t="shared" si="1"/>
        <v>347000</v>
      </c>
      <c r="I76">
        <v>7</v>
      </c>
    </row>
    <row r="77" spans="1:10" x14ac:dyDescent="0.25">
      <c r="A77">
        <v>3341</v>
      </c>
      <c r="B77" t="s">
        <v>49</v>
      </c>
      <c r="E77" s="1">
        <v>26000</v>
      </c>
      <c r="F77" s="1"/>
      <c r="G77" s="1">
        <f t="shared" si="1"/>
        <v>26000</v>
      </c>
    </row>
    <row r="78" spans="1:10" x14ac:dyDescent="0.25">
      <c r="A78">
        <v>3349</v>
      </c>
      <c r="B78" t="s">
        <v>24</v>
      </c>
      <c r="E78" s="1">
        <v>85000</v>
      </c>
      <c r="F78" s="1"/>
      <c r="G78" s="1">
        <f t="shared" si="1"/>
        <v>85000</v>
      </c>
      <c r="I78">
        <v>25</v>
      </c>
    </row>
    <row r="79" spans="1:10" x14ac:dyDescent="0.25">
      <c r="A79">
        <v>3392</v>
      </c>
      <c r="B79" t="s">
        <v>50</v>
      </c>
      <c r="E79" s="1">
        <v>21000</v>
      </c>
      <c r="F79" s="1"/>
      <c r="G79" s="1">
        <f t="shared" si="1"/>
        <v>21000</v>
      </c>
    </row>
    <row r="80" spans="1:10" x14ac:dyDescent="0.25">
      <c r="A80">
        <v>3399</v>
      </c>
      <c r="B80" t="s">
        <v>51</v>
      </c>
      <c r="E80" s="1">
        <v>21000</v>
      </c>
      <c r="F80" s="1"/>
      <c r="G80" s="1">
        <f t="shared" si="1"/>
        <v>21000</v>
      </c>
      <c r="I80">
        <v>8</v>
      </c>
    </row>
    <row r="81" spans="1:11" x14ac:dyDescent="0.25">
      <c r="A81">
        <v>3412</v>
      </c>
      <c r="B81" t="s">
        <v>82</v>
      </c>
      <c r="E81" s="1">
        <v>393000</v>
      </c>
      <c r="F81" s="1"/>
      <c r="G81" s="1">
        <f>SUM(E81:F81)</f>
        <v>393000</v>
      </c>
      <c r="H81" s="7"/>
      <c r="I81">
        <v>11</v>
      </c>
    </row>
    <row r="82" spans="1:11" x14ac:dyDescent="0.25">
      <c r="A82">
        <v>3419</v>
      </c>
      <c r="B82" t="s">
        <v>25</v>
      </c>
      <c r="E82" s="1">
        <v>746100</v>
      </c>
      <c r="F82" s="1"/>
      <c r="G82" s="1">
        <f t="shared" si="1"/>
        <v>746100</v>
      </c>
      <c r="H82" s="7"/>
      <c r="I82">
        <v>147</v>
      </c>
    </row>
    <row r="83" spans="1:11" x14ac:dyDescent="0.25">
      <c r="A83">
        <v>3429</v>
      </c>
      <c r="B83" t="s">
        <v>52</v>
      </c>
      <c r="E83" s="1">
        <v>400000</v>
      </c>
      <c r="F83" s="1">
        <v>-37500</v>
      </c>
      <c r="G83" s="1">
        <f t="shared" si="1"/>
        <v>362500</v>
      </c>
      <c r="I83">
        <v>6</v>
      </c>
      <c r="J83" s="7" t="s">
        <v>95</v>
      </c>
    </row>
    <row r="84" spans="1:11" ht="23.25" x14ac:dyDescent="0.25">
      <c r="A84">
        <v>3612</v>
      </c>
      <c r="B84" t="s">
        <v>26</v>
      </c>
      <c r="E84" s="1">
        <v>301000</v>
      </c>
      <c r="F84" s="1">
        <v>9000</v>
      </c>
      <c r="G84" s="1">
        <f t="shared" si="1"/>
        <v>310000</v>
      </c>
      <c r="H84" s="14"/>
      <c r="I84">
        <v>92</v>
      </c>
      <c r="J84" s="14" t="s">
        <v>91</v>
      </c>
    </row>
    <row r="85" spans="1:11" x14ac:dyDescent="0.25">
      <c r="A85">
        <v>3613</v>
      </c>
      <c r="B85" t="s">
        <v>27</v>
      </c>
      <c r="E85" s="1">
        <v>46000</v>
      </c>
      <c r="F85" s="1"/>
      <c r="G85" s="1">
        <f t="shared" si="1"/>
        <v>46000</v>
      </c>
      <c r="I85">
        <v>18</v>
      </c>
    </row>
    <row r="86" spans="1:11" x14ac:dyDescent="0.25">
      <c r="A86">
        <v>3631</v>
      </c>
      <c r="B86" t="s">
        <v>53</v>
      </c>
      <c r="E86" s="1">
        <v>292000</v>
      </c>
      <c r="F86" s="1"/>
      <c r="G86" s="1">
        <f t="shared" si="1"/>
        <v>292000</v>
      </c>
      <c r="I86">
        <v>55</v>
      </c>
    </row>
    <row r="87" spans="1:11" x14ac:dyDescent="0.25">
      <c r="A87">
        <v>3632</v>
      </c>
      <c r="B87" t="s">
        <v>28</v>
      </c>
      <c r="E87" s="1">
        <v>1210000</v>
      </c>
      <c r="F87" s="1"/>
      <c r="G87" s="1">
        <f t="shared" si="1"/>
        <v>1210000</v>
      </c>
      <c r="H87" s="7"/>
      <c r="I87">
        <v>1</v>
      </c>
    </row>
    <row r="88" spans="1:11" x14ac:dyDescent="0.25">
      <c r="A88">
        <v>3721</v>
      </c>
      <c r="B88" t="s">
        <v>54</v>
      </c>
      <c r="E88" s="1">
        <v>30000</v>
      </c>
      <c r="F88" s="1"/>
      <c r="G88" s="1">
        <f t="shared" si="1"/>
        <v>30000</v>
      </c>
    </row>
    <row r="89" spans="1:11" x14ac:dyDescent="0.25">
      <c r="A89">
        <v>3722</v>
      </c>
      <c r="B89" t="s">
        <v>55</v>
      </c>
      <c r="E89" s="1">
        <v>980000</v>
      </c>
      <c r="F89" s="1"/>
      <c r="G89" s="1">
        <f t="shared" si="1"/>
        <v>980000</v>
      </c>
      <c r="I89">
        <v>196</v>
      </c>
    </row>
    <row r="90" spans="1:11" x14ac:dyDescent="0.25">
      <c r="A90">
        <v>3723</v>
      </c>
      <c r="B90" t="s">
        <v>56</v>
      </c>
      <c r="E90" s="1">
        <v>100000</v>
      </c>
      <c r="F90" s="1"/>
      <c r="G90" s="1">
        <f t="shared" si="1"/>
        <v>100000</v>
      </c>
    </row>
    <row r="91" spans="1:11" ht="34.5" x14ac:dyDescent="0.25">
      <c r="A91">
        <v>3726</v>
      </c>
      <c r="B91" t="s">
        <v>57</v>
      </c>
      <c r="E91" s="1">
        <v>900000</v>
      </c>
      <c r="F91" s="1">
        <v>40000</v>
      </c>
      <c r="G91" s="1">
        <f t="shared" si="1"/>
        <v>940000</v>
      </c>
      <c r="H91" s="7"/>
      <c r="I91">
        <v>9</v>
      </c>
      <c r="J91" s="14" t="s">
        <v>97</v>
      </c>
      <c r="K91" s="7"/>
    </row>
    <row r="92" spans="1:11" x14ac:dyDescent="0.25">
      <c r="A92">
        <v>3745</v>
      </c>
      <c r="B92" t="s">
        <v>58</v>
      </c>
      <c r="E92" s="1">
        <v>3183000</v>
      </c>
      <c r="F92" s="1"/>
      <c r="G92" s="1">
        <f t="shared" si="1"/>
        <v>3183000</v>
      </c>
      <c r="H92" s="14"/>
      <c r="I92">
        <v>865</v>
      </c>
    </row>
    <row r="93" spans="1:11" x14ac:dyDescent="0.25">
      <c r="A93">
        <v>3749</v>
      </c>
      <c r="B93" t="s">
        <v>59</v>
      </c>
      <c r="E93" s="1">
        <v>40000</v>
      </c>
      <c r="F93" s="1"/>
      <c r="G93" s="1">
        <f t="shared" si="1"/>
        <v>40000</v>
      </c>
      <c r="I93">
        <v>8</v>
      </c>
    </row>
    <row r="94" spans="1:11" x14ac:dyDescent="0.25">
      <c r="A94">
        <v>4350</v>
      </c>
      <c r="B94" t="s">
        <v>60</v>
      </c>
      <c r="E94" s="1">
        <v>35000</v>
      </c>
      <c r="F94" s="1">
        <v>2500</v>
      </c>
      <c r="G94" s="1">
        <f t="shared" si="1"/>
        <v>37500</v>
      </c>
      <c r="I94">
        <v>37</v>
      </c>
    </row>
    <row r="95" spans="1:11" x14ac:dyDescent="0.25">
      <c r="A95">
        <v>5212</v>
      </c>
      <c r="B95" t="s">
        <v>61</v>
      </c>
      <c r="E95" s="1">
        <v>10000</v>
      </c>
      <c r="F95" s="1"/>
      <c r="G95" s="1">
        <f t="shared" si="1"/>
        <v>10000</v>
      </c>
    </row>
    <row r="96" spans="1:11" x14ac:dyDescent="0.25">
      <c r="A96">
        <v>5512</v>
      </c>
      <c r="B96" t="s">
        <v>62</v>
      </c>
      <c r="E96" s="1">
        <v>194000</v>
      </c>
      <c r="F96" s="1"/>
      <c r="G96" s="1">
        <f t="shared" si="1"/>
        <v>194000</v>
      </c>
      <c r="I96">
        <v>44</v>
      </c>
    </row>
    <row r="97" spans="1:9" x14ac:dyDescent="0.25">
      <c r="A97">
        <v>6112</v>
      </c>
      <c r="B97" t="s">
        <v>63</v>
      </c>
      <c r="E97" s="1">
        <v>1465500</v>
      </c>
      <c r="F97" s="1"/>
      <c r="G97" s="1">
        <f t="shared" si="1"/>
        <v>1465500</v>
      </c>
      <c r="I97">
        <v>345</v>
      </c>
    </row>
    <row r="98" spans="1:9" x14ac:dyDescent="0.25">
      <c r="A98">
        <v>6118</v>
      </c>
      <c r="B98" t="s">
        <v>80</v>
      </c>
      <c r="E98" s="1">
        <v>32359</v>
      </c>
      <c r="F98" s="1"/>
      <c r="G98" s="1">
        <f t="shared" si="1"/>
        <v>32359</v>
      </c>
      <c r="I98">
        <v>32</v>
      </c>
    </row>
    <row r="99" spans="1:9" x14ac:dyDescent="0.25">
      <c r="A99">
        <v>6171</v>
      </c>
      <c r="B99" t="s">
        <v>34</v>
      </c>
      <c r="E99" s="1">
        <v>2274000</v>
      </c>
      <c r="F99" s="1"/>
      <c r="G99" s="1">
        <f t="shared" si="1"/>
        <v>2274000</v>
      </c>
      <c r="H99" s="7"/>
      <c r="I99">
        <v>747</v>
      </c>
    </row>
    <row r="100" spans="1:9" x14ac:dyDescent="0.25">
      <c r="A100">
        <v>6310</v>
      </c>
      <c r="B100" t="s">
        <v>64</v>
      </c>
      <c r="E100" s="1">
        <v>16000</v>
      </c>
      <c r="F100" s="1"/>
      <c r="G100" s="1">
        <f t="shared" si="1"/>
        <v>16000</v>
      </c>
      <c r="I100">
        <v>6</v>
      </c>
    </row>
    <row r="101" spans="1:9" x14ac:dyDescent="0.25">
      <c r="A101">
        <v>6320</v>
      </c>
      <c r="B101" t="s">
        <v>65</v>
      </c>
      <c r="E101" s="1">
        <v>95000</v>
      </c>
      <c r="F101" s="1"/>
      <c r="G101" s="1">
        <f t="shared" si="1"/>
        <v>95000</v>
      </c>
    </row>
    <row r="102" spans="1:9" x14ac:dyDescent="0.25">
      <c r="A102">
        <v>6399</v>
      </c>
      <c r="B102" t="s">
        <v>66</v>
      </c>
      <c r="E102" s="1">
        <v>471780</v>
      </c>
      <c r="F102" s="1"/>
      <c r="G102" s="1">
        <f t="shared" si="1"/>
        <v>471780</v>
      </c>
      <c r="H102" s="14"/>
      <c r="I102">
        <v>360</v>
      </c>
    </row>
    <row r="103" spans="1:9" x14ac:dyDescent="0.25">
      <c r="A103">
        <v>6402</v>
      </c>
      <c r="B103" t="s">
        <v>67</v>
      </c>
      <c r="E103" s="1">
        <v>1500</v>
      </c>
      <c r="G103" s="1">
        <f t="shared" si="1"/>
        <v>1500</v>
      </c>
      <c r="H103" s="7"/>
      <c r="I103">
        <v>2</v>
      </c>
    </row>
    <row r="104" spans="1:9" x14ac:dyDescent="0.25">
      <c r="A104" s="3">
        <v>6409</v>
      </c>
      <c r="B104" s="3" t="s">
        <v>36</v>
      </c>
      <c r="C104" s="3"/>
      <c r="D104" s="3"/>
      <c r="E104" s="13">
        <v>329000</v>
      </c>
      <c r="F104" s="13"/>
      <c r="G104" s="13">
        <f t="shared" si="1"/>
        <v>329000</v>
      </c>
      <c r="H104" s="16"/>
      <c r="I104" s="3">
        <v>7</v>
      </c>
    </row>
    <row r="105" spans="1:9" x14ac:dyDescent="0.25">
      <c r="B105" t="s">
        <v>68</v>
      </c>
      <c r="E105" s="1">
        <f>SUM(E58:E104)-E70-E71</f>
        <v>19016173</v>
      </c>
      <c r="F105" s="1">
        <f>SUM(F58:F104)-F72</f>
        <v>1048800</v>
      </c>
      <c r="G105" s="1">
        <f>SUM(E105:F105)</f>
        <v>20064973</v>
      </c>
      <c r="I105">
        <f>SUM(I58:I104)-I70-I71</f>
        <v>4575</v>
      </c>
    </row>
    <row r="106" spans="1:9" ht="15.75" thickBot="1" x14ac:dyDescent="0.3">
      <c r="A106" s="9">
        <v>6409</v>
      </c>
      <c r="B106" s="9" t="s">
        <v>69</v>
      </c>
      <c r="C106" s="9"/>
      <c r="D106" s="9"/>
      <c r="E106" s="10">
        <v>20414900</v>
      </c>
      <c r="F106" s="10">
        <f>F43-F105</f>
        <v>-1048800</v>
      </c>
      <c r="G106" s="10">
        <f>SUM(E106:F106)</f>
        <v>19366100</v>
      </c>
      <c r="H106" s="3"/>
      <c r="I106" s="3"/>
    </row>
    <row r="107" spans="1:9" x14ac:dyDescent="0.25">
      <c r="B107" s="4" t="s">
        <v>74</v>
      </c>
      <c r="C107" s="4"/>
      <c r="D107" s="4"/>
      <c r="E107" s="5">
        <f>SUM(E105:E106)</f>
        <v>39431073</v>
      </c>
      <c r="F107" s="5">
        <f>SUM(F105:F106)</f>
        <v>0</v>
      </c>
      <c r="G107" s="5">
        <f>SUM(G105:G106)</f>
        <v>39431073</v>
      </c>
      <c r="I107">
        <f>SUM(I105:I106)</f>
        <v>4575</v>
      </c>
    </row>
    <row r="108" spans="1:9" x14ac:dyDescent="0.25">
      <c r="F108" s="1"/>
    </row>
    <row r="109" spans="1:9" x14ac:dyDescent="0.25">
      <c r="F109" s="1"/>
    </row>
    <row r="111" spans="1:9" x14ac:dyDescent="0.25">
      <c r="A111">
        <v>8115</v>
      </c>
      <c r="B111" t="s">
        <v>70</v>
      </c>
      <c r="D111" s="2">
        <v>43101</v>
      </c>
      <c r="E111" s="8">
        <v>19700000</v>
      </c>
      <c r="F111" s="1"/>
      <c r="G111" s="1">
        <f>SUM(E111:F111)</f>
        <v>19700000</v>
      </c>
    </row>
    <row r="112" spans="1:9" x14ac:dyDescent="0.25">
      <c r="A112">
        <v>8124</v>
      </c>
      <c r="B112" t="s">
        <v>71</v>
      </c>
      <c r="E112" s="1">
        <v>1002000</v>
      </c>
      <c r="G112" s="1">
        <f>SUM(E112:F112)</f>
        <v>1002000</v>
      </c>
      <c r="I112">
        <v>167</v>
      </c>
    </row>
    <row r="113" spans="2:7" x14ac:dyDescent="0.25">
      <c r="B113" t="s">
        <v>72</v>
      </c>
      <c r="E113" s="1">
        <f>E111-E112</f>
        <v>18698000</v>
      </c>
      <c r="F113" s="1">
        <f>F111-F112</f>
        <v>0</v>
      </c>
      <c r="G113" s="1">
        <f>G111-G112</f>
        <v>18698000</v>
      </c>
    </row>
    <row r="115" spans="2:7" x14ac:dyDescent="0.25">
      <c r="B115" t="s">
        <v>78</v>
      </c>
      <c r="D115" s="2">
        <v>43213</v>
      </c>
    </row>
  </sheetData>
  <pageMargins left="0.7" right="0.7" top="0.78740157499999996" bottom="0.78740157499999996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2018-05-04T06:41:05Z</cp:lastPrinted>
  <dcterms:created xsi:type="dcterms:W3CDTF">2017-11-20T08:10:16Z</dcterms:created>
  <dcterms:modified xsi:type="dcterms:W3CDTF">2018-05-04T06:41:14Z</dcterms:modified>
</cp:coreProperties>
</file>