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<sst xmlns="http://schemas.openxmlformats.org/spreadsheetml/2006/main" count="66" uniqueCount="60">
  <si>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Příjmy</t>
  </si>
  <si>
    <t>Příjmy celkem</t>
  </si>
  <si>
    <t>Výdaje</t>
  </si>
  <si>
    <t>Nákup materiálu</t>
  </si>
  <si>
    <t>Služby pošt</t>
  </si>
  <si>
    <t>Programové vybavení</t>
  </si>
  <si>
    <t>% plnění z uprav. rozpočtu</t>
  </si>
  <si>
    <t>……………………………………</t>
  </si>
  <si>
    <t>Text</t>
  </si>
  <si>
    <t>Daňové příjmy</t>
  </si>
  <si>
    <t>Nedaňové příjmy</t>
  </si>
  <si>
    <t>Kapitálové příjmy</t>
  </si>
  <si>
    <t>Souhrn příjmů</t>
  </si>
  <si>
    <t>Běžné výdaje</t>
  </si>
  <si>
    <t>Kapitálové výdaje</t>
  </si>
  <si>
    <t>Souhrn výdajů</t>
  </si>
  <si>
    <t>Financování</t>
  </si>
  <si>
    <t>položka</t>
  </si>
  <si>
    <t>Příjmy z úroků</t>
  </si>
  <si>
    <t>Běžné Výdaje celkem</t>
  </si>
  <si>
    <t>předsedkyně Zájmového sdružení</t>
  </si>
  <si>
    <t>Frýdlantsko-Beskydy</t>
  </si>
  <si>
    <t>Petr Blokša</t>
  </si>
  <si>
    <t>Profi účet</t>
  </si>
  <si>
    <t>BÚ                          302.767,86</t>
  </si>
  <si>
    <t>Stav účtu k 30.6.2015</t>
  </si>
  <si>
    <t>Zájmové sdružení Frýdlantsko-Beskydy</t>
  </si>
  <si>
    <t>Rozpočet rok 2015 [tis. Kč]</t>
  </si>
  <si>
    <t>Upravený rozpočet 2015 [tis. Kč]</t>
  </si>
  <si>
    <t>Skutečnost 1.-6.2015 [tis. Kč]</t>
  </si>
  <si>
    <t>Příjmy z členských příspěvků</t>
  </si>
  <si>
    <t>Časopis- reklama</t>
  </si>
  <si>
    <t>Příspěvek na časopis od obcí</t>
  </si>
  <si>
    <t>Přijaté nekap.příspěvky SMOČR</t>
  </si>
  <si>
    <t>Neidentifikovatelné příjmy</t>
  </si>
  <si>
    <t>Platy zaměstnanců SMOČR</t>
  </si>
  <si>
    <t>Ostatní osobní výdaje - dohoda</t>
  </si>
  <si>
    <t>Sociální pojištění SMOČR</t>
  </si>
  <si>
    <t>Zdravotní pojištění SMOČR</t>
  </si>
  <si>
    <t>Úrazové pojištění KOO</t>
  </si>
  <si>
    <t>Odměna za duš.vl.</t>
  </si>
  <si>
    <t>Služby penežních ústavů</t>
  </si>
  <si>
    <t>Audit</t>
  </si>
  <si>
    <t>Časopis</t>
  </si>
  <si>
    <t>Propagace - internet</t>
  </si>
  <si>
    <t>Příspěvek Euroregion</t>
  </si>
  <si>
    <t>Příspěvek BIC F-M</t>
  </si>
  <si>
    <t>Transfery spolkům KČT Lysá hora</t>
  </si>
  <si>
    <t xml:space="preserve">Služby </t>
  </si>
  <si>
    <t>BÚ</t>
  </si>
  <si>
    <t>………………………</t>
  </si>
  <si>
    <t>RNDr.Helena Pešatová</t>
  </si>
  <si>
    <t>místopředseda Zájmového sdružení</t>
  </si>
  <si>
    <t>plnění rozpočtu za leden - červen 2015 v tis. Kč</t>
  </si>
  <si>
    <t>Přijaté transfery-čl.př.</t>
  </si>
  <si>
    <t>Stav účtu k 31.12.2016</t>
  </si>
  <si>
    <t>Rozpočet roku 2016 [tis. Kč]</t>
  </si>
  <si>
    <t>Upravený rozpočet roku 2016 [tis. Kč]</t>
  </si>
  <si>
    <t>Skutečnost roku 2016 [tis. Kč]</t>
  </si>
  <si>
    <t>Přehled hospodaření Zájmového sdružení Frýdlantsko-Beskydy za rok  2016 v tis.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</si>
</sst>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"/>
    <numFmt numFmtId="166" formatCode="0.00_ ;[Red]\-0.00\ "/>
    <numFmt numFmtId="167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Alignment="1">
      <alignment/>
    </xf>
    <xf numFmtId="0" fontId="21" fillId="33" borderId="10" xfId="0" applyFont="1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0" fontId="21" fillId="33" borderId="12" xfId="0" applyFont="1" applyFill="1" applyBorder="1" applyAlignment="1">
      <alignment/>
    </xf>
    <xf numFmtId="165" fontId="0" fillId="33" borderId="12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65" fontId="21" fillId="33" borderId="12" xfId="0" applyNumberFormat="1" applyFont="1" applyFill="1" applyBorder="1" applyAlignment="1">
      <alignment/>
    </xf>
    <xf numFmtId="165" fontId="0" fillId="0" borderId="14" xfId="0" applyNumberFormat="1" applyBorder="1" applyAlignment="1">
      <alignment/>
    </xf>
    <xf numFmtId="165" fontId="21" fillId="33" borderId="10" xfId="0" applyNumberFormat="1" applyFont="1" applyFill="1" applyBorder="1" applyAlignment="1">
      <alignment/>
    </xf>
    <xf numFmtId="165" fontId="21" fillId="33" borderId="12" xfId="0" applyNumberFormat="1" applyFont="1" applyFill="1" applyBorder="1" applyAlignment="1">
      <alignment wrapText="1"/>
    </xf>
    <xf numFmtId="165" fontId="0" fillId="0" borderId="14" xfId="0" applyNumberFormat="1" applyBorder="1" applyAlignment="1">
      <alignment wrapText="1"/>
    </xf>
    <xf numFmtId="165" fontId="0" fillId="0" borderId="11" xfId="0" applyNumberFormat="1" applyBorder="1" applyAlignment="1">
      <alignment wrapText="1"/>
    </xf>
    <xf numFmtId="165" fontId="21" fillId="33" borderId="10" xfId="0" applyNumberFormat="1" applyFont="1" applyFill="1" applyBorder="1" applyAlignment="1">
      <alignment wrapText="1"/>
    </xf>
    <xf numFmtId="167" fontId="21" fillId="33" borderId="12" xfId="0" applyNumberFormat="1" applyFont="1" applyFill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2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 wrapText="1"/>
    </xf>
    <xf numFmtId="167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wrapText="1"/>
    </xf>
    <xf numFmtId="167" fontId="0" fillId="0" borderId="10" xfId="0" applyNumberFormat="1" applyFont="1" applyBorder="1" applyAlignment="1">
      <alignment/>
    </xf>
    <xf numFmtId="165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 wrapText="1"/>
    </xf>
    <xf numFmtId="167" fontId="0" fillId="0" borderId="14" xfId="0" applyNumberFormat="1" applyBorder="1" applyAlignment="1">
      <alignment wrapText="1"/>
    </xf>
    <xf numFmtId="0" fontId="21" fillId="0" borderId="10" xfId="0" applyFont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21" fillId="0" borderId="10" xfId="0" applyFon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2" xfId="0" applyNumberFormat="1" applyBorder="1" applyAlignment="1">
      <alignment wrapText="1"/>
    </xf>
    <xf numFmtId="167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21" fillId="0" borderId="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65" fontId="0" fillId="33" borderId="11" xfId="0" applyNumberFormat="1" applyFill="1" applyBorder="1" applyAlignment="1">
      <alignment/>
    </xf>
    <xf numFmtId="165" fontId="0" fillId="33" borderId="11" xfId="0" applyNumberFormat="1" applyFill="1" applyBorder="1" applyAlignment="1">
      <alignment wrapText="1"/>
    </xf>
    <xf numFmtId="167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/>
    </xf>
    <xf numFmtId="167" fontId="21" fillId="33" borderId="10" xfId="0" applyNumberFormat="1" applyFont="1" applyFill="1" applyBorder="1" applyAlignment="1">
      <alignment wrapText="1"/>
    </xf>
    <xf numFmtId="4" fontId="21" fillId="33" borderId="10" xfId="0" applyNumberFormat="1" applyFont="1" applyFill="1" applyBorder="1" applyAlignment="1">
      <alignment/>
    </xf>
    <xf numFmtId="0" fontId="21" fillId="33" borderId="13" xfId="0" applyFont="1" applyFill="1" applyBorder="1" applyAlignment="1">
      <alignment/>
    </xf>
    <xf numFmtId="164" fontId="21" fillId="33" borderId="10" xfId="0" applyNumberFormat="1" applyFont="1" applyFill="1" applyBorder="1" applyAlignment="1">
      <alignment/>
    </xf>
    <xf numFmtId="4" fontId="21" fillId="33" borderId="10" xfId="0" applyNumberFormat="1" applyFont="1" applyFill="1" applyBorder="1" applyAlignment="1">
      <alignment wrapText="1"/>
    </xf>
    <xf numFmtId="0" fontId="0" fillId="33" borderId="15" xfId="0" applyFill="1" applyBorder="1" applyAlignment="1">
      <alignment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 wrapText="1"/>
    </xf>
    <xf numFmtId="4" fontId="37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4" fontId="21" fillId="0" borderId="0" xfId="0" applyNumberFormat="1" applyFont="1" applyFill="1" applyBorder="1" applyAlignment="1">
      <alignment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421875" style="0" customWidth="1"/>
    <col min="2" max="2" width="36.28125" style="4" customWidth="1"/>
    <col min="3" max="3" width="10.140625" style="4" customWidth="1"/>
    <col min="4" max="4" width="13.28125" style="0" customWidth="1"/>
    <col min="5" max="5" width="13.57421875" style="1" customWidth="1"/>
    <col min="6" max="6" width="11.57421875" style="0" customWidth="1"/>
    <col min="7" max="7" width="10.7109375" style="0" customWidth="1"/>
  </cols>
  <sheetData>
    <row r="1" spans="2:3" ht="18.75">
      <c r="B1" s="2" t="s">
        <v>26</v>
      </c>
      <c r="C1" s="2"/>
    </row>
    <row r="3" spans="2:3" ht="15">
      <c r="B3" s="3" t="s">
        <v>53</v>
      </c>
      <c r="C3" s="3"/>
    </row>
    <row r="4" ht="15.75" thickBot="1"/>
    <row r="5" spans="2:7" s="5" customFormat="1" ht="47.25" customHeight="1" thickBot="1">
      <c r="B5" s="8" t="s">
        <v>0</v>
      </c>
      <c r="C5" s="8" t="s">
        <v>17</v>
      </c>
      <c r="D5" s="59" t="s">
        <v>27</v>
      </c>
      <c r="E5" s="59" t="s">
        <v>28</v>
      </c>
      <c r="F5" s="59" t="s">
        <v>29</v>
      </c>
      <c r="G5" s="59" t="s">
        <v>6</v>
      </c>
    </row>
    <row r="6" spans="2:7" ht="15.75" thickBot="1">
      <c r="B6" s="46" t="s">
        <v>10</v>
      </c>
      <c r="C6" s="32"/>
      <c r="D6" s="33"/>
      <c r="E6" s="34"/>
      <c r="F6" s="35"/>
      <c r="G6" s="33"/>
    </row>
    <row r="7" spans="2:7" ht="15.75" thickBot="1">
      <c r="B7" s="32" t="s">
        <v>30</v>
      </c>
      <c r="C7" s="32">
        <v>4121</v>
      </c>
      <c r="D7" s="33">
        <v>566.44</v>
      </c>
      <c r="E7" s="34">
        <v>566.4</v>
      </c>
      <c r="F7" s="35">
        <v>566.4</v>
      </c>
      <c r="G7" s="33">
        <f aca="true" t="shared" si="0" ref="G7:G13">IF(E7=0,0,100*F7/E7)</f>
        <v>100</v>
      </c>
    </row>
    <row r="8" spans="2:7" ht="15.75" thickBot="1">
      <c r="B8" s="32" t="s">
        <v>31</v>
      </c>
      <c r="C8" s="32">
        <v>2111</v>
      </c>
      <c r="D8" s="33">
        <v>120</v>
      </c>
      <c r="E8" s="34">
        <v>120</v>
      </c>
      <c r="F8" s="35">
        <v>78.9</v>
      </c>
      <c r="G8" s="33">
        <f t="shared" si="0"/>
        <v>65.75000000000001</v>
      </c>
    </row>
    <row r="9" spans="2:7" ht="15.75" thickBot="1">
      <c r="B9" s="32" t="s">
        <v>18</v>
      </c>
      <c r="C9" s="32">
        <v>2141</v>
      </c>
      <c r="D9" s="40">
        <v>2</v>
      </c>
      <c r="E9" s="34">
        <v>2</v>
      </c>
      <c r="F9" s="35">
        <v>0.45</v>
      </c>
      <c r="G9" s="33">
        <f t="shared" si="0"/>
        <v>22.5</v>
      </c>
    </row>
    <row r="10" spans="2:7" ht="15.75" thickBot="1">
      <c r="B10" s="36" t="s">
        <v>32</v>
      </c>
      <c r="C10" s="32">
        <v>2324</v>
      </c>
      <c r="D10" s="40">
        <v>394.5</v>
      </c>
      <c r="E10" s="34">
        <v>394.5</v>
      </c>
      <c r="F10" s="35">
        <v>394.5</v>
      </c>
      <c r="G10" s="33">
        <v>100</v>
      </c>
    </row>
    <row r="11" spans="2:7" ht="15.75" thickBot="1">
      <c r="B11" s="32" t="s">
        <v>33</v>
      </c>
      <c r="C11" s="32">
        <v>2324</v>
      </c>
      <c r="D11" s="40">
        <v>564.5</v>
      </c>
      <c r="E11" s="34">
        <v>564.5</v>
      </c>
      <c r="F11" s="35">
        <v>483.4</v>
      </c>
      <c r="G11" s="33">
        <f t="shared" si="0"/>
        <v>85.63330380868025</v>
      </c>
    </row>
    <row r="12" spans="2:7" ht="15.75" thickBot="1">
      <c r="B12" s="47" t="s">
        <v>34</v>
      </c>
      <c r="C12" s="47">
        <v>2328</v>
      </c>
      <c r="D12" s="48">
        <v>0</v>
      </c>
      <c r="E12" s="49">
        <v>0</v>
      </c>
      <c r="F12" s="50">
        <v>5.1</v>
      </c>
      <c r="G12" s="51">
        <f t="shared" si="0"/>
        <v>0</v>
      </c>
    </row>
    <row r="13" spans="2:7" s="6" customFormat="1" ht="15.75" thickBot="1">
      <c r="B13" s="11" t="s">
        <v>1</v>
      </c>
      <c r="C13" s="11"/>
      <c r="D13" s="21">
        <f>SUM(D6:D12)</f>
        <v>1647.44</v>
      </c>
      <c r="E13" s="24">
        <f>SUM(E6:E12)</f>
        <v>1647.4</v>
      </c>
      <c r="F13" s="28">
        <f>SUM(F6:F12)</f>
        <v>1528.75</v>
      </c>
      <c r="G13" s="12">
        <f t="shared" si="0"/>
        <v>92.79774189632147</v>
      </c>
    </row>
    <row r="14" spans="2:7" ht="15.75" thickBot="1">
      <c r="B14" s="14"/>
      <c r="C14" s="45"/>
      <c r="D14" s="22"/>
      <c r="E14" s="25"/>
      <c r="F14" s="29"/>
      <c r="G14" s="15"/>
    </row>
    <row r="15" spans="2:7" ht="15.75" thickBot="1">
      <c r="B15" s="53" t="s">
        <v>2</v>
      </c>
      <c r="C15" s="53"/>
      <c r="D15" s="54"/>
      <c r="E15" s="55"/>
      <c r="F15" s="56"/>
      <c r="G15" s="57"/>
    </row>
    <row r="16" spans="2:7" ht="15.75" thickBot="1">
      <c r="B16" s="58" t="s">
        <v>13</v>
      </c>
      <c r="C16" s="58"/>
      <c r="D16" s="10"/>
      <c r="E16" s="26"/>
      <c r="F16" s="30"/>
      <c r="G16" s="13"/>
    </row>
    <row r="17" spans="2:7" ht="15.75" thickBot="1">
      <c r="B17" s="32" t="s">
        <v>35</v>
      </c>
      <c r="C17" s="32">
        <v>5011</v>
      </c>
      <c r="D17" s="33">
        <v>540</v>
      </c>
      <c r="E17" s="34">
        <v>540</v>
      </c>
      <c r="F17" s="35">
        <v>487.8</v>
      </c>
      <c r="G17" s="33">
        <f aca="true" t="shared" si="1" ref="G17:G34">IF(E17=0,0,100*F17/E17)</f>
        <v>90.33333333333333</v>
      </c>
    </row>
    <row r="18" spans="2:8" s="7" customFormat="1" ht="15.75" thickBot="1">
      <c r="B18" s="32" t="s">
        <v>36</v>
      </c>
      <c r="C18" s="36">
        <v>5021</v>
      </c>
      <c r="D18" s="37">
        <v>36</v>
      </c>
      <c r="E18" s="38">
        <v>64</v>
      </c>
      <c r="F18" s="39">
        <v>35.5</v>
      </c>
      <c r="G18" s="33">
        <f t="shared" si="1"/>
        <v>55.46875</v>
      </c>
      <c r="H18"/>
    </row>
    <row r="19" spans="2:8" s="7" customFormat="1" ht="15.75" thickBot="1">
      <c r="B19" s="32" t="s">
        <v>37</v>
      </c>
      <c r="C19" s="32">
        <v>5031</v>
      </c>
      <c r="D19" s="37">
        <v>144</v>
      </c>
      <c r="E19" s="38">
        <v>144</v>
      </c>
      <c r="F19" s="39">
        <v>174.4</v>
      </c>
      <c r="G19" s="33">
        <f t="shared" si="1"/>
        <v>121.11111111111111</v>
      </c>
      <c r="H19"/>
    </row>
    <row r="20" spans="2:7" ht="15.75" thickBot="1">
      <c r="B20" s="36" t="s">
        <v>38</v>
      </c>
      <c r="C20" s="36">
        <v>5032</v>
      </c>
      <c r="D20" s="33">
        <v>50</v>
      </c>
      <c r="E20" s="34">
        <v>50</v>
      </c>
      <c r="F20" s="35">
        <v>73.29</v>
      </c>
      <c r="G20" s="33">
        <f t="shared" si="1"/>
        <v>146.58</v>
      </c>
    </row>
    <row r="21" spans="2:7" ht="15.75" thickBot="1">
      <c r="B21" s="32" t="s">
        <v>39</v>
      </c>
      <c r="C21" s="32">
        <v>5038</v>
      </c>
      <c r="D21" s="40">
        <v>0</v>
      </c>
      <c r="E21" s="34">
        <v>2</v>
      </c>
      <c r="F21" s="35">
        <v>1.5</v>
      </c>
      <c r="G21" s="33">
        <f t="shared" si="1"/>
        <v>75</v>
      </c>
    </row>
    <row r="22" spans="2:7" ht="15.75" thickBot="1">
      <c r="B22" s="32" t="s">
        <v>40</v>
      </c>
      <c r="C22" s="32">
        <v>5041</v>
      </c>
      <c r="D22" s="40">
        <v>0</v>
      </c>
      <c r="E22" s="34">
        <v>6.5</v>
      </c>
      <c r="F22" s="35">
        <v>6.5</v>
      </c>
      <c r="G22" s="33">
        <f t="shared" si="1"/>
        <v>100</v>
      </c>
    </row>
    <row r="23" spans="2:7" ht="15.75" thickBot="1">
      <c r="B23" s="32" t="s">
        <v>3</v>
      </c>
      <c r="C23" s="36">
        <v>5139</v>
      </c>
      <c r="D23" s="40">
        <v>1</v>
      </c>
      <c r="E23" s="34">
        <v>1</v>
      </c>
      <c r="F23" s="35">
        <v>0.4</v>
      </c>
      <c r="G23" s="33">
        <f t="shared" si="1"/>
        <v>40</v>
      </c>
    </row>
    <row r="24" spans="2:7" ht="15.75" thickBot="1">
      <c r="B24" s="32" t="s">
        <v>41</v>
      </c>
      <c r="C24" s="36">
        <v>5163</v>
      </c>
      <c r="D24" s="40">
        <v>3</v>
      </c>
      <c r="E24" s="34">
        <v>3</v>
      </c>
      <c r="F24" s="35">
        <v>1.8</v>
      </c>
      <c r="G24" s="33">
        <f t="shared" si="1"/>
        <v>60</v>
      </c>
    </row>
    <row r="25" spans="2:7" ht="15.75" thickBot="1">
      <c r="B25" s="32" t="s">
        <v>42</v>
      </c>
      <c r="C25" s="32">
        <v>5166</v>
      </c>
      <c r="D25" s="40">
        <v>10</v>
      </c>
      <c r="E25" s="34">
        <v>10</v>
      </c>
      <c r="F25" s="35">
        <v>0</v>
      </c>
      <c r="G25" s="33">
        <f t="shared" si="1"/>
        <v>0</v>
      </c>
    </row>
    <row r="26" spans="2:7" ht="15.75" thickBot="1">
      <c r="B26" s="32" t="s">
        <v>43</v>
      </c>
      <c r="C26" s="36">
        <v>5169</v>
      </c>
      <c r="D26" s="40">
        <v>560</v>
      </c>
      <c r="E26" s="34">
        <v>560</v>
      </c>
      <c r="F26" s="35">
        <v>281.8</v>
      </c>
      <c r="G26" s="33">
        <f t="shared" si="1"/>
        <v>50.32142857142857</v>
      </c>
    </row>
    <row r="27" spans="2:7" ht="15.75" thickBot="1">
      <c r="B27" s="32" t="s">
        <v>44</v>
      </c>
      <c r="C27" s="32">
        <v>5169</v>
      </c>
      <c r="D27" s="40">
        <v>1</v>
      </c>
      <c r="E27" s="34">
        <v>1</v>
      </c>
      <c r="F27" s="35">
        <v>0.3</v>
      </c>
      <c r="G27" s="33">
        <f t="shared" si="1"/>
        <v>30</v>
      </c>
    </row>
    <row r="28" spans="2:7" ht="15.75" thickBot="1">
      <c r="B28" s="32" t="s">
        <v>48</v>
      </c>
      <c r="C28" s="36">
        <v>5169</v>
      </c>
      <c r="D28" s="40">
        <v>3</v>
      </c>
      <c r="E28" s="34">
        <v>18</v>
      </c>
      <c r="F28" s="35">
        <v>15</v>
      </c>
      <c r="G28" s="33">
        <f t="shared" si="1"/>
        <v>83.33333333333333</v>
      </c>
    </row>
    <row r="29" spans="2:7" ht="15.75" thickBot="1">
      <c r="B29" s="32" t="s">
        <v>4</v>
      </c>
      <c r="C29" s="36">
        <v>5161</v>
      </c>
      <c r="D29" s="40">
        <v>3</v>
      </c>
      <c r="E29" s="34">
        <v>3</v>
      </c>
      <c r="F29" s="35">
        <v>2</v>
      </c>
      <c r="G29" s="33">
        <f t="shared" si="1"/>
        <v>66.66666666666667</v>
      </c>
    </row>
    <row r="30" spans="2:7" ht="15.75" thickBot="1">
      <c r="B30" s="32" t="s">
        <v>5</v>
      </c>
      <c r="C30" s="36">
        <v>5172</v>
      </c>
      <c r="D30" s="40">
        <v>0</v>
      </c>
      <c r="E30" s="34">
        <v>8</v>
      </c>
      <c r="F30" s="35">
        <v>7.5</v>
      </c>
      <c r="G30" s="33">
        <f t="shared" si="1"/>
        <v>93.75</v>
      </c>
    </row>
    <row r="31" spans="2:7" ht="15.75" thickBot="1">
      <c r="B31" s="32" t="s">
        <v>45</v>
      </c>
      <c r="C31" s="36">
        <v>5229</v>
      </c>
      <c r="D31" s="40">
        <v>71</v>
      </c>
      <c r="E31" s="34">
        <v>71</v>
      </c>
      <c r="F31" s="35">
        <v>0</v>
      </c>
      <c r="G31" s="33">
        <f t="shared" si="1"/>
        <v>0</v>
      </c>
    </row>
    <row r="32" spans="2:7" ht="15.75" thickBot="1">
      <c r="B32" s="32" t="s">
        <v>46</v>
      </c>
      <c r="C32" s="32">
        <v>5339</v>
      </c>
      <c r="D32" s="40">
        <v>300</v>
      </c>
      <c r="E32" s="34">
        <v>300</v>
      </c>
      <c r="F32" s="35">
        <v>95</v>
      </c>
      <c r="G32" s="33">
        <f t="shared" si="1"/>
        <v>31.666666666666668</v>
      </c>
    </row>
    <row r="33" spans="2:7" ht="15.75" thickBot="1">
      <c r="B33" s="32" t="s">
        <v>47</v>
      </c>
      <c r="C33" s="32">
        <v>5322</v>
      </c>
      <c r="D33" s="40">
        <v>0</v>
      </c>
      <c r="E33" s="34">
        <v>100</v>
      </c>
      <c r="F33" s="35">
        <v>0</v>
      </c>
      <c r="G33" s="33">
        <f t="shared" si="1"/>
        <v>0</v>
      </c>
    </row>
    <row r="34" spans="2:7" s="5" customFormat="1" ht="15.75" thickBot="1">
      <c r="B34" s="8" t="s">
        <v>19</v>
      </c>
      <c r="C34" s="8"/>
      <c r="D34" s="23">
        <f>SUM(D17:D33)</f>
        <v>1722</v>
      </c>
      <c r="E34" s="27">
        <f>SUM(E17:E33)</f>
        <v>1881.5</v>
      </c>
      <c r="F34" s="31">
        <f>SUM(F17:F33)</f>
        <v>1182.7899999999997</v>
      </c>
      <c r="G34" s="9">
        <f t="shared" si="1"/>
        <v>62.86420409247939</v>
      </c>
    </row>
    <row r="36" spans="2:4" ht="15">
      <c r="B36" s="52" t="s">
        <v>25</v>
      </c>
      <c r="C36" s="52" t="s">
        <v>49</v>
      </c>
      <c r="D36" s="73">
        <v>648364.06</v>
      </c>
    </row>
    <row r="37" spans="3:4" ht="15">
      <c r="C37" s="70" t="s">
        <v>23</v>
      </c>
      <c r="D37" s="72">
        <v>377405.72</v>
      </c>
    </row>
    <row r="38" ht="15">
      <c r="D38" s="71">
        <v>1025769.78</v>
      </c>
    </row>
    <row r="43" spans="2:6" ht="15">
      <c r="B43" t="s">
        <v>50</v>
      </c>
      <c r="C43" s="1"/>
      <c r="F43" t="s">
        <v>7</v>
      </c>
    </row>
    <row r="44" spans="2:8" ht="15">
      <c r="B44" s="5" t="s">
        <v>51</v>
      </c>
      <c r="C44" s="1"/>
      <c r="F44" s="5" t="s">
        <v>22</v>
      </c>
      <c r="G44" s="5"/>
      <c r="H44" s="5"/>
    </row>
    <row r="45" spans="2:8" ht="15">
      <c r="B45" s="5" t="s">
        <v>20</v>
      </c>
      <c r="C45" s="1"/>
      <c r="F45" s="5" t="s">
        <v>52</v>
      </c>
      <c r="G45" s="5"/>
      <c r="H45" s="5"/>
    </row>
    <row r="46" spans="2:8" ht="15">
      <c r="B46" s="70" t="s">
        <v>21</v>
      </c>
      <c r="F46" s="5" t="s">
        <v>21</v>
      </c>
      <c r="G46" s="5"/>
      <c r="H46" s="5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7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2" max="2" width="22.8515625" style="0" customWidth="1"/>
    <col min="3" max="3" width="14.140625" style="1" customWidth="1"/>
    <col min="4" max="4" width="12.8515625" style="1" customWidth="1"/>
    <col min="5" max="5" width="12.57421875" style="0" customWidth="1"/>
    <col min="6" max="6" width="10.7109375" style="0" customWidth="1"/>
  </cols>
  <sheetData>
    <row r="1" spans="2:6" ht="41.25" customHeight="1">
      <c r="B1" s="74" t="s">
        <v>59</v>
      </c>
      <c r="C1" s="75"/>
      <c r="D1" s="75"/>
      <c r="E1" s="75"/>
      <c r="F1" s="75"/>
    </row>
    <row r="2" ht="15.75" thickBot="1"/>
    <row r="3" spans="2:6" s="5" customFormat="1" ht="49.5" customHeight="1" thickBot="1">
      <c r="B3" s="60" t="s">
        <v>8</v>
      </c>
      <c r="C3" s="59" t="s">
        <v>56</v>
      </c>
      <c r="D3" s="59" t="s">
        <v>57</v>
      </c>
      <c r="E3" s="59" t="s">
        <v>58</v>
      </c>
      <c r="F3" s="59" t="s">
        <v>6</v>
      </c>
    </row>
    <row r="4" spans="2:6" ht="15.75" thickBot="1">
      <c r="B4" s="43" t="s">
        <v>0</v>
      </c>
      <c r="C4" s="20"/>
      <c r="D4" s="20"/>
      <c r="E4" s="18"/>
      <c r="F4" s="18"/>
    </row>
    <row r="5" spans="2:6" ht="15.75" thickBot="1">
      <c r="B5" s="18" t="s">
        <v>9</v>
      </c>
      <c r="C5" s="34">
        <v>0</v>
      </c>
      <c r="D5" s="41">
        <v>0</v>
      </c>
      <c r="E5" s="35">
        <v>0</v>
      </c>
      <c r="F5" s="19">
        <f>IF(D5=0,0,100*E5/D5)</f>
        <v>0</v>
      </c>
    </row>
    <row r="6" spans="2:6" ht="15.75" thickBot="1">
      <c r="B6" s="18" t="s">
        <v>10</v>
      </c>
      <c r="C6" s="34">
        <v>541</v>
      </c>
      <c r="D6" s="41">
        <v>541</v>
      </c>
      <c r="E6" s="34">
        <v>505.4</v>
      </c>
      <c r="F6" s="19">
        <f>IF(D6=0,0,100*E6/D6)</f>
        <v>93.4195933456562</v>
      </c>
    </row>
    <row r="7" spans="2:6" ht="15.75" thickBot="1">
      <c r="B7" s="18" t="s">
        <v>11</v>
      </c>
      <c r="C7" s="34"/>
      <c r="D7" s="41"/>
      <c r="E7" s="35">
        <v>0</v>
      </c>
      <c r="F7" s="19">
        <f>IF(D7=0,0,100*E7/D7)</f>
        <v>0</v>
      </c>
    </row>
    <row r="8" spans="2:6" ht="15.75" thickBot="1">
      <c r="B8" s="18" t="s">
        <v>54</v>
      </c>
      <c r="C8" s="34">
        <v>859.2</v>
      </c>
      <c r="D8" s="41">
        <v>1253.7</v>
      </c>
      <c r="E8" s="35">
        <v>1253.6</v>
      </c>
      <c r="F8" s="19">
        <f>IF(D8=0,0,100*E8/D8)</f>
        <v>99.99202361011405</v>
      </c>
    </row>
    <row r="9" spans="2:6" ht="15.75" thickBot="1">
      <c r="B9" s="60" t="s">
        <v>12</v>
      </c>
      <c r="C9" s="27">
        <f>SUM(C5:C8)</f>
        <v>1400.2</v>
      </c>
      <c r="D9" s="61">
        <f>SUM(D5:D8)</f>
        <v>1794.7</v>
      </c>
      <c r="E9" s="31">
        <f>SUM(E5:E8)</f>
        <v>1759</v>
      </c>
      <c r="F9" s="62">
        <f>IF(D9=0,0,100*E9/D9)</f>
        <v>98.0108096060623</v>
      </c>
    </row>
    <row r="10" spans="2:6" ht="15.75" thickBot="1">
      <c r="B10" s="17"/>
      <c r="C10" s="25"/>
      <c r="D10" s="42"/>
      <c r="E10" s="29"/>
      <c r="F10" s="16"/>
    </row>
    <row r="11" spans="2:6" ht="15.75" thickBot="1">
      <c r="B11" s="43" t="s">
        <v>2</v>
      </c>
      <c r="C11" s="34"/>
      <c r="D11" s="41"/>
      <c r="E11" s="35"/>
      <c r="F11" s="18"/>
    </row>
    <row r="12" spans="2:6" ht="15.75" thickBot="1">
      <c r="B12" s="18" t="s">
        <v>13</v>
      </c>
      <c r="C12" s="34">
        <v>1139</v>
      </c>
      <c r="D12" s="41">
        <v>1198.4</v>
      </c>
      <c r="E12" s="35">
        <v>1178.5</v>
      </c>
      <c r="F12" s="19">
        <f>IF(D12=0,0,100*E12/D12)</f>
        <v>98.33945260347129</v>
      </c>
    </row>
    <row r="13" spans="2:6" ht="15.75" thickBot="1">
      <c r="B13" s="18" t="s">
        <v>14</v>
      </c>
      <c r="C13" s="34"/>
      <c r="D13" s="41">
        <v>364.5</v>
      </c>
      <c r="E13" s="35">
        <v>364.5</v>
      </c>
      <c r="F13" s="19">
        <f>IF(D13=0,0,100*E13/D13)</f>
        <v>100</v>
      </c>
    </row>
    <row r="14" spans="2:6" ht="15.75" thickBot="1">
      <c r="B14" s="60" t="s">
        <v>15</v>
      </c>
      <c r="C14" s="27">
        <f>SUM(C12:C13)</f>
        <v>1139</v>
      </c>
      <c r="D14" s="61">
        <f>SUM(D12:D13)</f>
        <v>1562.9</v>
      </c>
      <c r="E14" s="31">
        <f>SUM(E12:E13)</f>
        <v>1543</v>
      </c>
      <c r="F14" s="62">
        <f>IF(D14=0,0,100*E14/D14)</f>
        <v>98.7267259581547</v>
      </c>
    </row>
    <row r="15" spans="2:6" ht="15.75" thickBot="1">
      <c r="B15" s="17"/>
      <c r="C15" s="25"/>
      <c r="D15" s="42"/>
      <c r="E15" s="29"/>
      <c r="F15" s="16"/>
    </row>
    <row r="16" spans="2:6" ht="15.75" thickBot="1">
      <c r="B16" s="63" t="s">
        <v>16</v>
      </c>
      <c r="C16" s="64">
        <v>261.2</v>
      </c>
      <c r="D16" s="65">
        <v>231.8</v>
      </c>
      <c r="E16" s="62">
        <v>216</v>
      </c>
      <c r="F16" s="66"/>
    </row>
    <row r="18" spans="2:4" ht="15">
      <c r="B18" s="5" t="s">
        <v>55</v>
      </c>
      <c r="C18" s="44" t="s">
        <v>24</v>
      </c>
      <c r="D18" s="68">
        <v>640502.27</v>
      </c>
    </row>
    <row r="19" spans="3:4" ht="15">
      <c r="C19" s="67"/>
      <c r="D19" s="69"/>
    </row>
    <row r="20" spans="3:4" ht="15">
      <c r="C20" s="67"/>
      <c r="D20" s="68"/>
    </row>
    <row r="24" spans="3:4" ht="15">
      <c r="C24"/>
      <c r="D24"/>
    </row>
    <row r="25" ht="15">
      <c r="D25"/>
    </row>
    <row r="26" ht="15">
      <c r="D26"/>
    </row>
    <row r="27" ht="15">
      <c r="D27"/>
    </row>
  </sheetData>
  <sheetProtection/>
  <mergeCells count="1">
    <mergeCell ref="B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Práce všeho druhu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Věrka</dc:creator>
  <cp:keywords/>
  <dc:description/>
  <cp:lastModifiedBy>Kotasová Věra</cp:lastModifiedBy>
  <cp:lastPrinted>2017-01-10T10:20:11Z</cp:lastPrinted>
  <dcterms:created xsi:type="dcterms:W3CDTF">2011-02-20T08:36:15Z</dcterms:created>
  <dcterms:modified xsi:type="dcterms:W3CDTF">2017-01-10T10:20:36Z</dcterms:modified>
  <cp:category/>
  <cp:version/>
  <cp:contentType/>
  <cp:contentStatus/>
</cp:coreProperties>
</file>