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<sst xmlns="http://schemas.openxmlformats.org/spreadsheetml/2006/main" count="122" uniqueCount="104">
  <si>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</si>
  <si>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</si>
  <si>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</si>
  <si>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</si>
  <si>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</si>
  <si>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</si>
  <si>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</si>
  <si>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Poplatek za komunální odpad</t>
  </si>
  <si>
    <t>Poplatek ze psů</t>
  </si>
  <si>
    <t>Popl. za užívání veřej. prostr.</t>
  </si>
  <si>
    <t>Poplatek ze vstupného</t>
  </si>
  <si>
    <t>Správní poplatky</t>
  </si>
  <si>
    <t>Daň z nemovitosti</t>
  </si>
  <si>
    <t>Neúčelová dotace</t>
  </si>
  <si>
    <t>Lesní hospodářství</t>
  </si>
  <si>
    <t>Pozemky</t>
  </si>
  <si>
    <t>Příjem za dobývací prostory</t>
  </si>
  <si>
    <t>Vodní hospodářství</t>
  </si>
  <si>
    <t>Kanalizace</t>
  </si>
  <si>
    <t>Kinosál</t>
  </si>
  <si>
    <t>Knihovna</t>
  </si>
  <si>
    <t>Muzeum</t>
  </si>
  <si>
    <t>Kultura</t>
  </si>
  <si>
    <t>Rozhlas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</si>
  <si>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</si>
  <si>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</si>
  <si>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</si>
  <si>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</si>
  <si>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</si>
  <si>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</si>
  <si>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</si>
  <si>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Od EKOKOMu za odpad</t>
  </si>
  <si>
    <t>Využívání ostatních opadů</t>
  </si>
  <si>
    <t>Požární ochrana</t>
  </si>
  <si>
    <t>Místní správa</t>
  </si>
  <si>
    <t>Příjmy z fin. operací - úroky,dividendy</t>
  </si>
  <si>
    <t>Ostatní činnosti</t>
  </si>
  <si>
    <t>Celkem příjmy</t>
  </si>
  <si>
    <t>VÝDAJE:</t>
  </si>
  <si>
    <t>Veterinární správa</t>
  </si>
  <si>
    <t>Správa lesa</t>
  </si>
  <si>
    <t>Lesní hospod.</t>
  </si>
  <si>
    <t>Cestovní ruch</t>
  </si>
  <si>
    <t>Silnice</t>
  </si>
  <si>
    <t>Chodník a parkoviště</t>
  </si>
  <si>
    <t>Základní škola</t>
  </si>
  <si>
    <t>z toho příspěvek na provoz</t>
  </si>
  <si>
    <t>Kino</t>
  </si>
  <si>
    <t>Klub důchodců</t>
  </si>
  <si>
    <t>SPOZ</t>
  </si>
  <si>
    <t>Ostatní zájmová činnost</t>
  </si>
  <si>
    <t>Veřejné osvětlení</t>
  </si>
  <si>
    <t>Nebezpečný odpad</t>
  </si>
  <si>
    <t>Komunální odpad</t>
  </si>
  <si>
    <t>Velkoobjemový odpad</t>
  </si>
  <si>
    <t>Veřejná zeleň</t>
  </si>
  <si>
    <t>Domovy pro seniory</t>
  </si>
  <si>
    <t>Ochrana obyvatel</t>
  </si>
  <si>
    <t>Zastupitelstvo obce</t>
  </si>
  <si>
    <t>Bankovní výdaje</t>
  </si>
  <si>
    <t>Pojištění majetku obce</t>
  </si>
  <si>
    <t>Daň z PO za obec</t>
  </si>
  <si>
    <t xml:space="preserve">Výdaje </t>
  </si>
  <si>
    <t>REZERVA</t>
  </si>
  <si>
    <t>Výdaje celkem (P - ú + PS)</t>
  </si>
  <si>
    <t>Počáteční stav</t>
  </si>
  <si>
    <t>Kč</t>
  </si>
  <si>
    <t>Splátky úvěrů</t>
  </si>
  <si>
    <t>Financování celkem</t>
  </si>
  <si>
    <t>NÁVRH</t>
  </si>
  <si>
    <t>CELKEM</t>
  </si>
  <si>
    <t>Za odpad od firem</t>
  </si>
  <si>
    <t>INVESTICE</t>
  </si>
  <si>
    <t>Územní plánování</t>
  </si>
  <si>
    <t>Sběrný dvůr a kompostárna</t>
  </si>
  <si>
    <t>Dotace z MV na DA</t>
  </si>
  <si>
    <t>Dotace z MsK na DA</t>
  </si>
  <si>
    <t>Výstavba a údržba místních inženýrských sítí</t>
  </si>
  <si>
    <t>100 000 Kč - příspěvek na kotlíkové dotace</t>
  </si>
  <si>
    <t>190 - ATS u sv. Anny + Žukov, 50 - DSP u LUTA</t>
  </si>
  <si>
    <t>60 000 Kč - reko BUS zastávky na Žukově</t>
  </si>
  <si>
    <t>305-DSP cyklostezka Beskydy, 200-DSP chodník kostel - sosna</t>
  </si>
  <si>
    <t>100-DSP plyn a nn u LUTA</t>
  </si>
  <si>
    <t>50-DSP kanalizace u LUTA</t>
  </si>
  <si>
    <t>Ostatní záležitosti územního rozvoje</t>
  </si>
  <si>
    <t>25 000 Kč - DSP sdělovací kabel u LUTA</t>
  </si>
  <si>
    <t>380 - předfinancování nájmu na reko sociálek</t>
  </si>
  <si>
    <t>500 000 Kč - výměna oken na OÚ</t>
  </si>
  <si>
    <t>3 600-strojní vybavení, 715-převod pozemků SPÚ</t>
  </si>
  <si>
    <t>200 000 Kč - pořízení lesnické techniky - navijáku</t>
  </si>
  <si>
    <t>150 - územní studie Z39 Metylovičky</t>
  </si>
  <si>
    <t>Ochrana přírody</t>
  </si>
  <si>
    <r>
      <rPr>
        <b/>
        <sz val="8"/>
        <color indexed="10"/>
        <rFont val="Calibri"/>
        <family val="2"/>
      </rPr>
      <t xml:space="preserve">POZNÁMKA: 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červené označení znamená, že se jedná o provozní výdaj, nikoliv investici a je tedy s tímto výdajem počítáno již v návrhu rozpočtu, respektive v dané položce rozpočtu</t>
    </r>
  </si>
  <si>
    <t>805-VO cyklotrasy nad sadem, 25-DSP VO u LUTA,                              50-rozšíření VO Szigmond, Šišková</t>
  </si>
  <si>
    <r>
      <rPr>
        <sz val="8"/>
        <color indexed="10"/>
        <rFont val="Calibri"/>
        <family val="2"/>
      </rPr>
      <t>25-břeh nad sadem, 120-potok u Horáka</t>
    </r>
    <r>
      <rPr>
        <sz val="8"/>
        <rFont val="Calibri"/>
        <family val="2"/>
      </rPr>
      <t>,                                                                                                                                           600-zídka u fary, 60-garáž u muzea,                                                                                                              50-nářadí (sekačka, pila)</t>
    </r>
  </si>
  <si>
    <r>
      <rPr>
        <sz val="8"/>
        <color indexed="10"/>
        <rFont val="Calibri"/>
        <family val="2"/>
      </rPr>
      <t>90 - úroky z úvěru</t>
    </r>
    <r>
      <rPr>
        <sz val="8"/>
        <rFont val="Calibri"/>
        <family val="2"/>
      </rPr>
      <t>, 300 - zateplení mateřské školy</t>
    </r>
  </si>
  <si>
    <t>Veřejná silniční doprava</t>
  </si>
  <si>
    <t>Dopravní obslužnost</t>
  </si>
  <si>
    <t>Komunální služby</t>
  </si>
  <si>
    <t>1 200 000 Kč - nové oplocení hřbitova včetně  bran</t>
  </si>
  <si>
    <r>
      <rPr>
        <sz val="8"/>
        <color indexed="10"/>
        <rFont val="Calibri"/>
        <family val="2"/>
      </rPr>
      <t>300-reko MK zámrklí</t>
    </r>
    <r>
      <rPr>
        <sz val="8"/>
        <rFont val="Calibri"/>
        <family val="2"/>
      </rPr>
      <t>, 290-výkup pozemku Čupovice,                                                                             40-výkup pozemků cesta chatoviště Pržno</t>
    </r>
  </si>
  <si>
    <r>
      <t xml:space="preserve">400-příspěvky místním spolkům, </t>
    </r>
    <r>
      <rPr>
        <sz val="8"/>
        <rFont val="Calibri"/>
        <family val="2"/>
      </rPr>
      <t>380-PD zázemí na fotbalovém hřišti, 300-hřiště v Pasekách</t>
    </r>
  </si>
  <si>
    <t>Schváleno: 20. 2. 2017</t>
  </si>
  <si>
    <t>SCHVÁLENÝ ROZPOČET OBCE METYLOVICE NA ROK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</si>
</sst>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u val="single"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8"/>
      <name val="Arial"/>
      <family val="2"/>
    </font>
    <font>
      <sz val="10"/>
      <color indexed="36"/>
      <name val="Arial"/>
      <family val="2"/>
    </font>
    <font>
      <sz val="10"/>
      <color indexed="8"/>
      <name val="Calibri"/>
      <family val="2"/>
    </font>
    <font>
      <sz val="8"/>
      <color indexed="60"/>
      <name val="Arial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u val="single"/>
      <sz val="11"/>
      <color theme="1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  <font>
      <sz val="10"/>
      <color theme="4" tint="-0.4999699890613556"/>
      <name val="Arial"/>
      <family val="2"/>
    </font>
    <font>
      <sz val="10"/>
      <color rgb="FF7030A0"/>
      <name val="Arial"/>
      <family val="2"/>
    </font>
    <font>
      <sz val="10"/>
      <color theme="1"/>
      <name val="Calibri"/>
      <family val="2"/>
    </font>
    <font>
      <sz val="8"/>
      <color theme="9" tint="-0.4999699890613556"/>
      <name val="Arial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6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5" fillId="33" borderId="12" xfId="0" applyFont="1" applyFill="1" applyBorder="1" applyAlignment="1">
      <alignment/>
    </xf>
    <xf numFmtId="3" fontId="30" fillId="33" borderId="12" xfId="0" applyNumberFormat="1" applyFont="1" applyFill="1" applyBorder="1" applyAlignment="1">
      <alignment horizontal="right" wrapText="1" shrinkToFit="1" readingOrder="1"/>
    </xf>
    <xf numFmtId="3" fontId="64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3" fontId="30" fillId="33" borderId="0" xfId="0" applyNumberFormat="1" applyFont="1" applyFill="1" applyBorder="1" applyAlignment="1">
      <alignment horizontal="right" wrapText="1" shrinkToFit="1" readingOrder="1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29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wrapText="1" shrinkToFit="1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3" fontId="69" fillId="0" borderId="0" xfId="0" applyNumberFormat="1" applyFont="1" applyAlignment="1">
      <alignment/>
    </xf>
    <xf numFmtId="3" fontId="7" fillId="34" borderId="0" xfId="0" applyNumberFormat="1" applyFont="1" applyFill="1" applyAlignment="1">
      <alignment horizontal="right" vertical="center"/>
    </xf>
    <xf numFmtId="0" fontId="70" fillId="0" borderId="0" xfId="0" applyFont="1" applyAlignment="1">
      <alignment/>
    </xf>
    <xf numFmtId="3" fontId="71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3" fontId="71" fillId="0" borderId="0" xfId="0" applyNumberFormat="1" applyFont="1" applyBorder="1" applyAlignment="1">
      <alignment/>
    </xf>
    <xf numFmtId="3" fontId="30" fillId="2" borderId="12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0" fontId="72" fillId="0" borderId="0" xfId="0" applyFont="1" applyAlignment="1">
      <alignment/>
    </xf>
    <xf numFmtId="14" fontId="72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/>
    </xf>
    <xf numFmtId="14" fontId="74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right"/>
    </xf>
    <xf numFmtId="3" fontId="4" fillId="0" borderId="0" xfId="0" applyNumberFormat="1" applyFont="1" applyAlignment="1">
      <alignment/>
    </xf>
    <xf numFmtId="0" fontId="75" fillId="0" borderId="0" xfId="0" applyFont="1" applyFill="1" applyBorder="1" applyAlignment="1">
      <alignment vertical="center"/>
    </xf>
    <xf numFmtId="3" fontId="29" fillId="0" borderId="0" xfId="0" applyNumberFormat="1" applyFont="1" applyBorder="1" applyAlignment="1">
      <alignment/>
    </xf>
    <xf numFmtId="3" fontId="76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3" fillId="0" borderId="10" xfId="0" applyFont="1" applyBorder="1" applyAlignment="1">
      <alignment horizontal="right" wrapText="1" shrinkToFit="1"/>
    </xf>
    <xf numFmtId="0" fontId="63" fillId="0" borderId="0" xfId="0" applyFont="1" applyFill="1" applyAlignment="1">
      <alignment/>
    </xf>
    <xf numFmtId="0" fontId="77" fillId="0" borderId="0" xfId="0" applyFont="1" applyAlignment="1">
      <alignment horizontal="right" wrapText="1" shrinkToFit="1"/>
    </xf>
    <xf numFmtId="0" fontId="4" fillId="0" borderId="0" xfId="0" applyFont="1" applyAlignment="1">
      <alignment vertical="center"/>
    </xf>
    <xf numFmtId="0" fontId="77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right" vertical="center" wrapText="1" shrinkToFit="1"/>
    </xf>
    <xf numFmtId="0" fontId="74" fillId="0" borderId="0" xfId="0" applyFont="1" applyAlignment="1">
      <alignment horizontal="right" vertical="center"/>
    </xf>
    <xf numFmtId="0" fontId="0" fillId="0" borderId="13" xfId="0" applyBorder="1" applyAlignment="1">
      <alignment/>
    </xf>
    <xf numFmtId="0" fontId="63" fillId="0" borderId="13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3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7" fillId="2" borderId="12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10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5.421875" style="0" customWidth="1"/>
    <col min="4" max="5" width="10.00390625" style="0" customWidth="1"/>
    <col min="6" max="6" width="9.421875" style="0" customWidth="1"/>
    <col min="7" max="7" width="9.57421875" style="0" customWidth="1"/>
    <col min="8" max="8" width="37.140625" style="12" customWidth="1"/>
  </cols>
  <sheetData>
    <row r="6" spans="1:6" ht="18.75">
      <c r="A6" s="1"/>
      <c r="B6" s="2" t="s">
        <v>103</v>
      </c>
      <c r="C6" s="1"/>
      <c r="D6" s="1"/>
      <c r="E6" s="1"/>
      <c r="F6" s="2"/>
    </row>
    <row r="7" spans="5:7" ht="15">
      <c r="E7" s="60"/>
      <c r="F7" s="60"/>
      <c r="G7" s="60"/>
    </row>
    <row r="8" spans="1:8" ht="15.75" thickBot="1">
      <c r="A8" s="3"/>
      <c r="B8" s="3" t="s">
        <v>0</v>
      </c>
      <c r="C8" s="3"/>
      <c r="D8" s="3"/>
      <c r="E8" s="61" t="s">
        <v>69</v>
      </c>
      <c r="F8" s="61"/>
      <c r="G8" s="61" t="s">
        <v>70</v>
      </c>
      <c r="H8" s="71"/>
    </row>
    <row r="9" spans="1:7" ht="15">
      <c r="A9">
        <v>1111</v>
      </c>
      <c r="B9" s="5" t="s">
        <v>1</v>
      </c>
      <c r="C9" s="5"/>
      <c r="D9" s="5"/>
      <c r="E9" s="6">
        <v>3800000</v>
      </c>
      <c r="F9" s="7"/>
      <c r="G9" s="8">
        <f>SUM(E9:F9)</f>
        <v>3800000</v>
      </c>
    </row>
    <row r="10" spans="1:7" ht="15">
      <c r="A10">
        <v>1112</v>
      </c>
      <c r="B10" s="5" t="s">
        <v>1</v>
      </c>
      <c r="C10" s="5" t="s">
        <v>2</v>
      </c>
      <c r="D10" s="5"/>
      <c r="E10" s="6">
        <v>50000</v>
      </c>
      <c r="F10" s="7"/>
      <c r="G10" s="8">
        <f aca="true" t="shared" si="0" ref="G10:G47">SUM(E10:F10)</f>
        <v>50000</v>
      </c>
    </row>
    <row r="11" spans="1:7" ht="15">
      <c r="A11">
        <v>1113</v>
      </c>
      <c r="B11" s="5" t="s">
        <v>3</v>
      </c>
      <c r="C11" s="5"/>
      <c r="D11" s="5"/>
      <c r="E11" s="6">
        <v>350000</v>
      </c>
      <c r="F11" s="7"/>
      <c r="G11" s="8">
        <f t="shared" si="0"/>
        <v>350000</v>
      </c>
    </row>
    <row r="12" spans="1:7" ht="15">
      <c r="A12">
        <v>1121</v>
      </c>
      <c r="B12" s="5" t="s">
        <v>4</v>
      </c>
      <c r="C12" s="5"/>
      <c r="D12" s="5"/>
      <c r="E12" s="6">
        <v>4200000</v>
      </c>
      <c r="F12" s="7"/>
      <c r="G12" s="8">
        <f t="shared" si="0"/>
        <v>4200000</v>
      </c>
    </row>
    <row r="13" spans="1:7" ht="15">
      <c r="A13">
        <v>1122</v>
      </c>
      <c r="B13" s="5" t="s">
        <v>5</v>
      </c>
      <c r="C13" s="5"/>
      <c r="D13" s="5"/>
      <c r="E13" s="6">
        <v>0</v>
      </c>
      <c r="F13" s="9"/>
      <c r="G13" s="8">
        <f t="shared" si="0"/>
        <v>0</v>
      </c>
    </row>
    <row r="14" spans="1:7" ht="15">
      <c r="A14">
        <v>1211</v>
      </c>
      <c r="B14" s="5" t="s">
        <v>6</v>
      </c>
      <c r="C14" s="5"/>
      <c r="D14" s="5"/>
      <c r="E14" s="6">
        <v>7800000</v>
      </c>
      <c r="F14" s="9"/>
      <c r="G14" s="8">
        <f t="shared" si="0"/>
        <v>7800000</v>
      </c>
    </row>
    <row r="15" spans="1:7" ht="15">
      <c r="A15">
        <v>1340</v>
      </c>
      <c r="B15" s="5" t="s">
        <v>7</v>
      </c>
      <c r="C15" s="5"/>
      <c r="D15" s="5"/>
      <c r="E15" s="59">
        <v>890000</v>
      </c>
      <c r="F15" s="7"/>
      <c r="G15" s="8">
        <f t="shared" si="0"/>
        <v>890000</v>
      </c>
    </row>
    <row r="16" spans="1:7" ht="15">
      <c r="A16">
        <v>1341</v>
      </c>
      <c r="B16" s="5" t="s">
        <v>8</v>
      </c>
      <c r="C16" s="5"/>
      <c r="D16" s="5"/>
      <c r="E16" s="6">
        <v>27000</v>
      </c>
      <c r="F16" s="7"/>
      <c r="G16" s="8">
        <f t="shared" si="0"/>
        <v>27000</v>
      </c>
    </row>
    <row r="17" spans="1:7" ht="15">
      <c r="A17">
        <v>1343</v>
      </c>
      <c r="B17" s="5" t="s">
        <v>9</v>
      </c>
      <c r="C17" s="5"/>
      <c r="D17" s="5"/>
      <c r="E17" s="6">
        <v>1000</v>
      </c>
      <c r="F17" s="7"/>
      <c r="G17" s="8">
        <f t="shared" si="0"/>
        <v>1000</v>
      </c>
    </row>
    <row r="18" spans="1:7" ht="15">
      <c r="A18">
        <v>1344</v>
      </c>
      <c r="B18" s="5" t="s">
        <v>10</v>
      </c>
      <c r="C18" s="5"/>
      <c r="D18" s="5"/>
      <c r="E18" s="6">
        <v>10000</v>
      </c>
      <c r="F18" s="7"/>
      <c r="G18" s="8">
        <f t="shared" si="0"/>
        <v>10000</v>
      </c>
    </row>
    <row r="19" spans="1:7" ht="15">
      <c r="A19">
        <v>1356</v>
      </c>
      <c r="B19" s="5" t="s">
        <v>16</v>
      </c>
      <c r="C19" s="5"/>
      <c r="D19" s="5"/>
      <c r="E19" s="6">
        <v>0</v>
      </c>
      <c r="F19" s="7"/>
      <c r="G19" s="8">
        <f t="shared" si="0"/>
        <v>0</v>
      </c>
    </row>
    <row r="20" spans="1:7" ht="15">
      <c r="A20">
        <v>1361</v>
      </c>
      <c r="B20" s="5" t="s">
        <v>11</v>
      </c>
      <c r="C20" s="5"/>
      <c r="D20" s="5"/>
      <c r="E20" s="6">
        <v>20000</v>
      </c>
      <c r="F20" s="7"/>
      <c r="G20" s="8">
        <f t="shared" si="0"/>
        <v>20000</v>
      </c>
    </row>
    <row r="21" spans="1:7" ht="15">
      <c r="A21">
        <v>1511</v>
      </c>
      <c r="B21" s="5" t="s">
        <v>12</v>
      </c>
      <c r="C21" s="5"/>
      <c r="D21" s="5"/>
      <c r="E21" s="6">
        <v>600000</v>
      </c>
      <c r="F21" s="7"/>
      <c r="G21" s="8">
        <f t="shared" si="0"/>
        <v>600000</v>
      </c>
    </row>
    <row r="22" spans="1:7" ht="15">
      <c r="A22">
        <v>4112</v>
      </c>
      <c r="B22" t="s">
        <v>13</v>
      </c>
      <c r="E22" s="8">
        <v>326500</v>
      </c>
      <c r="F22" s="7"/>
      <c r="G22" s="8">
        <f t="shared" si="0"/>
        <v>326500</v>
      </c>
    </row>
    <row r="23" spans="1:7" ht="15">
      <c r="A23" s="70">
        <v>4216</v>
      </c>
      <c r="B23" t="s">
        <v>75</v>
      </c>
      <c r="E23" s="8">
        <v>450000</v>
      </c>
      <c r="F23" s="7"/>
      <c r="G23" s="8">
        <f t="shared" si="0"/>
        <v>450000</v>
      </c>
    </row>
    <row r="24" spans="1:7" ht="15">
      <c r="A24" s="70">
        <v>4222</v>
      </c>
      <c r="B24" t="s">
        <v>76</v>
      </c>
      <c r="E24" s="8">
        <v>225000</v>
      </c>
      <c r="F24" s="7"/>
      <c r="G24" s="8">
        <f t="shared" si="0"/>
        <v>225000</v>
      </c>
    </row>
    <row r="25" spans="1:7" ht="15">
      <c r="A25">
        <v>1039</v>
      </c>
      <c r="B25" t="s">
        <v>14</v>
      </c>
      <c r="E25" s="62">
        <v>200000</v>
      </c>
      <c r="F25" s="7"/>
      <c r="G25" s="8">
        <f t="shared" si="0"/>
        <v>200000</v>
      </c>
    </row>
    <row r="26" spans="1:7" ht="15">
      <c r="A26">
        <v>1098</v>
      </c>
      <c r="B26" t="s">
        <v>15</v>
      </c>
      <c r="E26" s="8">
        <v>60000</v>
      </c>
      <c r="F26" s="7"/>
      <c r="G26" s="8">
        <f t="shared" si="0"/>
        <v>60000</v>
      </c>
    </row>
    <row r="27" spans="1:7" ht="15">
      <c r="A27">
        <v>2310</v>
      </c>
      <c r="B27" t="s">
        <v>17</v>
      </c>
      <c r="E27" s="8">
        <v>3000</v>
      </c>
      <c r="F27" s="7"/>
      <c r="G27" s="8">
        <f t="shared" si="0"/>
        <v>3000</v>
      </c>
    </row>
    <row r="28" spans="1:7" ht="15">
      <c r="A28">
        <v>2321</v>
      </c>
      <c r="B28" t="s">
        <v>18</v>
      </c>
      <c r="E28" s="8">
        <v>18000</v>
      </c>
      <c r="F28" s="7"/>
      <c r="G28" s="8">
        <f t="shared" si="0"/>
        <v>18000</v>
      </c>
    </row>
    <row r="29" spans="1:7" ht="15">
      <c r="A29">
        <v>3313</v>
      </c>
      <c r="B29" t="s">
        <v>19</v>
      </c>
      <c r="E29" s="8">
        <v>10000</v>
      </c>
      <c r="F29" s="7"/>
      <c r="G29" s="8">
        <f t="shared" si="0"/>
        <v>10000</v>
      </c>
    </row>
    <row r="30" spans="1:7" ht="15">
      <c r="A30">
        <v>3314</v>
      </c>
      <c r="B30" t="s">
        <v>20</v>
      </c>
      <c r="E30" s="8">
        <v>1000</v>
      </c>
      <c r="F30" s="7"/>
      <c r="G30" s="8">
        <f t="shared" si="0"/>
        <v>1000</v>
      </c>
    </row>
    <row r="31" spans="1:7" ht="15">
      <c r="A31">
        <v>3315</v>
      </c>
      <c r="B31" s="11" t="s">
        <v>21</v>
      </c>
      <c r="E31" s="8">
        <v>3000</v>
      </c>
      <c r="F31" s="7"/>
      <c r="G31" s="8">
        <f t="shared" si="0"/>
        <v>3000</v>
      </c>
    </row>
    <row r="32" spans="1:7" ht="15">
      <c r="A32">
        <v>3319</v>
      </c>
      <c r="B32" s="11" t="s">
        <v>22</v>
      </c>
      <c r="E32" s="8">
        <v>5000</v>
      </c>
      <c r="F32" s="7"/>
      <c r="G32" s="8">
        <f t="shared" si="0"/>
        <v>5000</v>
      </c>
    </row>
    <row r="33" spans="1:7" ht="15">
      <c r="A33">
        <v>3341</v>
      </c>
      <c r="B33" t="s">
        <v>23</v>
      </c>
      <c r="E33" s="8">
        <v>0</v>
      </c>
      <c r="F33" s="7"/>
      <c r="G33" s="8">
        <f t="shared" si="0"/>
        <v>0</v>
      </c>
    </row>
    <row r="34" spans="1:7" ht="15">
      <c r="A34">
        <v>3349</v>
      </c>
      <c r="B34" t="s">
        <v>24</v>
      </c>
      <c r="E34" s="8">
        <v>5000</v>
      </c>
      <c r="F34" s="7"/>
      <c r="G34" s="8">
        <f t="shared" si="0"/>
        <v>5000</v>
      </c>
    </row>
    <row r="35" spans="1:7" ht="15">
      <c r="A35">
        <v>3419</v>
      </c>
      <c r="B35" t="s">
        <v>25</v>
      </c>
      <c r="E35" s="8">
        <v>5000</v>
      </c>
      <c r="F35" s="7"/>
      <c r="G35" s="8">
        <f t="shared" si="0"/>
        <v>5000</v>
      </c>
    </row>
    <row r="36" spans="1:7" ht="15">
      <c r="A36">
        <v>3612</v>
      </c>
      <c r="B36" t="s">
        <v>26</v>
      </c>
      <c r="E36" s="8">
        <v>280000</v>
      </c>
      <c r="F36" s="7"/>
      <c r="G36" s="8">
        <f t="shared" si="0"/>
        <v>280000</v>
      </c>
    </row>
    <row r="37" spans="1:7" ht="15">
      <c r="A37">
        <v>3613</v>
      </c>
      <c r="B37" t="s">
        <v>27</v>
      </c>
      <c r="E37" s="8">
        <v>190000</v>
      </c>
      <c r="F37" s="7"/>
      <c r="G37" s="8">
        <f t="shared" si="0"/>
        <v>190000</v>
      </c>
    </row>
    <row r="38" spans="1:7" ht="15">
      <c r="A38">
        <v>3632</v>
      </c>
      <c r="B38" t="s">
        <v>28</v>
      </c>
      <c r="E38" s="8">
        <v>7000</v>
      </c>
      <c r="F38" s="7"/>
      <c r="G38" s="8">
        <f t="shared" si="0"/>
        <v>7000</v>
      </c>
    </row>
    <row r="39" spans="1:7" ht="15">
      <c r="A39">
        <v>3633</v>
      </c>
      <c r="B39" t="s">
        <v>29</v>
      </c>
      <c r="E39" s="8">
        <v>2000</v>
      </c>
      <c r="F39" s="7"/>
      <c r="G39" s="8">
        <f t="shared" si="0"/>
        <v>2000</v>
      </c>
    </row>
    <row r="40" spans="1:7" ht="15">
      <c r="A40">
        <v>3639</v>
      </c>
      <c r="B40" t="s">
        <v>30</v>
      </c>
      <c r="E40" s="8">
        <v>20000</v>
      </c>
      <c r="F40" s="7"/>
      <c r="G40" s="8">
        <f>SUM(E40:F40)</f>
        <v>20000</v>
      </c>
    </row>
    <row r="41" spans="1:7" ht="15">
      <c r="A41">
        <v>3722</v>
      </c>
      <c r="B41" t="s">
        <v>71</v>
      </c>
      <c r="E41" s="8">
        <v>73000</v>
      </c>
      <c r="F41" s="7"/>
      <c r="G41" s="8">
        <f>SUM(E41:F41)</f>
        <v>73000</v>
      </c>
    </row>
    <row r="42" spans="1:7" ht="15">
      <c r="A42">
        <v>3725</v>
      </c>
      <c r="B42" t="s">
        <v>31</v>
      </c>
      <c r="E42" s="8">
        <v>290000</v>
      </c>
      <c r="F42" s="7"/>
      <c r="G42" s="8">
        <f t="shared" si="0"/>
        <v>290000</v>
      </c>
    </row>
    <row r="43" spans="1:7" ht="15">
      <c r="A43">
        <v>3726</v>
      </c>
      <c r="B43" t="s">
        <v>32</v>
      </c>
      <c r="E43" s="8">
        <v>15000</v>
      </c>
      <c r="F43" s="7"/>
      <c r="G43" s="8">
        <f>SUM(E43:F43)</f>
        <v>15000</v>
      </c>
    </row>
    <row r="44" spans="1:7" ht="15">
      <c r="A44">
        <v>6171</v>
      </c>
      <c r="B44" t="s">
        <v>34</v>
      </c>
      <c r="E44" s="8">
        <v>16000</v>
      </c>
      <c r="F44" s="7"/>
      <c r="G44" s="8">
        <f t="shared" si="0"/>
        <v>16000</v>
      </c>
    </row>
    <row r="45" spans="1:7" ht="15">
      <c r="A45">
        <v>6310</v>
      </c>
      <c r="B45" t="s">
        <v>35</v>
      </c>
      <c r="E45" s="8">
        <v>500</v>
      </c>
      <c r="F45" s="7"/>
      <c r="G45" s="8">
        <f t="shared" si="0"/>
        <v>500</v>
      </c>
    </row>
    <row r="46" spans="1:8" ht="15.75" thickBot="1">
      <c r="A46" s="13">
        <v>6409</v>
      </c>
      <c r="B46" s="14" t="s">
        <v>36</v>
      </c>
      <c r="C46" s="15"/>
      <c r="D46" s="15"/>
      <c r="E46" s="16">
        <v>3000</v>
      </c>
      <c r="F46" s="17"/>
      <c r="G46" s="18">
        <f t="shared" si="0"/>
        <v>3000</v>
      </c>
      <c r="H46" s="72"/>
    </row>
    <row r="47" spans="1:7" ht="15.75" thickTop="1">
      <c r="A47" s="15"/>
      <c r="B47" s="19" t="s">
        <v>37</v>
      </c>
      <c r="C47" s="19"/>
      <c r="D47" s="19"/>
      <c r="E47" s="20">
        <f>SUM(E9:E46)</f>
        <v>19956000</v>
      </c>
      <c r="F47" s="7">
        <f>SUM(F9:F46)</f>
        <v>0</v>
      </c>
      <c r="G47" s="21">
        <f t="shared" si="0"/>
        <v>19956000</v>
      </c>
    </row>
    <row r="48" spans="1:7" ht="15">
      <c r="A48" s="15"/>
      <c r="B48" s="22"/>
      <c r="C48" s="22"/>
      <c r="D48" s="22"/>
      <c r="E48" s="23"/>
      <c r="F48" s="8"/>
      <c r="G48" s="21"/>
    </row>
    <row r="49" spans="1:7" ht="15">
      <c r="A49" s="15"/>
      <c r="B49" s="22"/>
      <c r="C49" s="22"/>
      <c r="D49" s="22"/>
      <c r="E49" s="23"/>
      <c r="F49" s="8"/>
      <c r="G49" s="21"/>
    </row>
    <row r="50" spans="1:7" ht="15">
      <c r="A50" s="15"/>
      <c r="B50" s="22"/>
      <c r="C50" s="22"/>
      <c r="D50" s="22"/>
      <c r="E50" s="23"/>
      <c r="F50" s="8"/>
      <c r="G50" s="21"/>
    </row>
    <row r="51" spans="1:7" ht="15">
      <c r="A51" s="15"/>
      <c r="B51" s="22"/>
      <c r="C51" s="22"/>
      <c r="D51" s="22"/>
      <c r="E51" s="23"/>
      <c r="F51" s="8"/>
      <c r="G51" s="21"/>
    </row>
    <row r="52" spans="1:7" ht="15">
      <c r="A52" s="15"/>
      <c r="B52" s="22"/>
      <c r="C52" s="22"/>
      <c r="D52" s="22"/>
      <c r="E52" s="23"/>
      <c r="F52" s="8"/>
      <c r="G52" s="21"/>
    </row>
    <row r="53" spans="1:7" ht="15">
      <c r="A53" s="15"/>
      <c r="B53" s="22"/>
      <c r="C53" s="22"/>
      <c r="D53" s="22"/>
      <c r="E53" s="23"/>
      <c r="F53" s="8"/>
      <c r="G53" s="21"/>
    </row>
    <row r="54" spans="1:7" ht="15">
      <c r="A54" s="15"/>
      <c r="B54" s="22"/>
      <c r="C54" s="22"/>
      <c r="D54" s="22"/>
      <c r="E54" s="23"/>
      <c r="F54" s="8"/>
      <c r="G54" s="21"/>
    </row>
    <row r="55" spans="1:7" ht="15">
      <c r="A55" s="15"/>
      <c r="B55" s="22"/>
      <c r="C55" s="22"/>
      <c r="D55" s="22"/>
      <c r="E55" s="23"/>
      <c r="F55" s="8"/>
      <c r="G55" s="21"/>
    </row>
    <row r="56" spans="2:7" ht="15.75" thickBot="1">
      <c r="B56" s="31" t="s">
        <v>38</v>
      </c>
      <c r="E56" s="80" t="s">
        <v>69</v>
      </c>
      <c r="F56" s="80" t="s">
        <v>72</v>
      </c>
      <c r="G56" s="80" t="s">
        <v>70</v>
      </c>
    </row>
    <row r="57" spans="1:8" ht="14.25" customHeight="1">
      <c r="A57" s="81">
        <v>1014</v>
      </c>
      <c r="B57" s="81" t="s">
        <v>39</v>
      </c>
      <c r="C57" s="81"/>
      <c r="D57" s="81"/>
      <c r="E57" s="83">
        <v>10000</v>
      </c>
      <c r="F57" s="84"/>
      <c r="G57" s="83">
        <f>SUM(E57:F57)</f>
        <v>10000</v>
      </c>
      <c r="H57" s="82"/>
    </row>
    <row r="58" spans="1:8" ht="14.25" customHeight="1">
      <c r="A58">
        <v>1036</v>
      </c>
      <c r="B58" t="s">
        <v>40</v>
      </c>
      <c r="E58" s="8">
        <v>10400</v>
      </c>
      <c r="F58" s="25"/>
      <c r="G58" s="24">
        <f aca="true" t="shared" si="1" ref="G58:G101">SUM(E58:F58)</f>
        <v>10400</v>
      </c>
      <c r="H58" s="85"/>
    </row>
    <row r="59" spans="1:8" ht="14.25" customHeight="1">
      <c r="A59">
        <v>1039</v>
      </c>
      <c r="B59" t="s">
        <v>41</v>
      </c>
      <c r="E59" s="8">
        <v>200000</v>
      </c>
      <c r="F59" s="26">
        <v>200000</v>
      </c>
      <c r="G59" s="24">
        <f t="shared" si="1"/>
        <v>400000</v>
      </c>
      <c r="H59" s="85" t="s">
        <v>89</v>
      </c>
    </row>
    <row r="60" spans="1:8" ht="14.25" customHeight="1">
      <c r="A60">
        <v>2143</v>
      </c>
      <c r="B60" t="s">
        <v>42</v>
      </c>
      <c r="E60" s="8">
        <v>22400</v>
      </c>
      <c r="F60" s="26"/>
      <c r="G60" s="24">
        <f t="shared" si="1"/>
        <v>22400</v>
      </c>
      <c r="H60" s="85"/>
    </row>
    <row r="61" spans="1:8" ht="26.25" customHeight="1">
      <c r="A61" s="27">
        <v>2212</v>
      </c>
      <c r="B61" s="27" t="s">
        <v>43</v>
      </c>
      <c r="C61" s="10"/>
      <c r="D61" s="10"/>
      <c r="E61" s="28">
        <v>680000</v>
      </c>
      <c r="F61" s="29">
        <v>330000</v>
      </c>
      <c r="G61" s="28">
        <f t="shared" si="1"/>
        <v>1010000</v>
      </c>
      <c r="H61" s="86" t="s">
        <v>100</v>
      </c>
    </row>
    <row r="62" spans="1:8" ht="23.25">
      <c r="A62" s="31">
        <v>2219</v>
      </c>
      <c r="B62" s="31" t="s">
        <v>44</v>
      </c>
      <c r="C62" s="31"/>
      <c r="D62" s="31"/>
      <c r="E62" s="32">
        <v>8100</v>
      </c>
      <c r="F62" s="33">
        <v>505000</v>
      </c>
      <c r="G62" s="34">
        <f t="shared" si="1"/>
        <v>513100</v>
      </c>
      <c r="H62" s="30" t="s">
        <v>81</v>
      </c>
    </row>
    <row r="63" spans="1:8" ht="14.25" customHeight="1">
      <c r="A63">
        <v>2221</v>
      </c>
      <c r="B63" t="s">
        <v>96</v>
      </c>
      <c r="E63" s="8">
        <v>0</v>
      </c>
      <c r="F63" s="26">
        <v>60000</v>
      </c>
      <c r="G63" s="24">
        <f t="shared" si="1"/>
        <v>60000</v>
      </c>
      <c r="H63" s="30" t="s">
        <v>80</v>
      </c>
    </row>
    <row r="64" spans="1:8" ht="14.25" customHeight="1">
      <c r="A64">
        <v>2292</v>
      </c>
      <c r="B64" t="s">
        <v>97</v>
      </c>
      <c r="E64" s="8">
        <v>48000</v>
      </c>
      <c r="F64" s="26"/>
      <c r="G64" s="24">
        <f>SUM(E64:F64)</f>
        <v>48000</v>
      </c>
      <c r="H64" s="30"/>
    </row>
    <row r="65" spans="1:8" ht="14.25" customHeight="1">
      <c r="A65">
        <v>2310</v>
      </c>
      <c r="B65" t="s">
        <v>17</v>
      </c>
      <c r="E65" s="8">
        <v>0</v>
      </c>
      <c r="F65" s="26">
        <v>240000</v>
      </c>
      <c r="G65" s="24">
        <f t="shared" si="1"/>
        <v>240000</v>
      </c>
      <c r="H65" s="30" t="s">
        <v>79</v>
      </c>
    </row>
    <row r="66" spans="1:8" ht="14.25" customHeight="1">
      <c r="A66">
        <v>2321</v>
      </c>
      <c r="B66" t="s">
        <v>18</v>
      </c>
      <c r="E66" s="8">
        <v>0</v>
      </c>
      <c r="F66" s="26">
        <v>50000</v>
      </c>
      <c r="G66" s="24">
        <f t="shared" si="1"/>
        <v>50000</v>
      </c>
      <c r="H66" s="30" t="s">
        <v>83</v>
      </c>
    </row>
    <row r="67" spans="1:8" ht="14.25" customHeight="1">
      <c r="A67" s="27">
        <v>3113</v>
      </c>
      <c r="B67" s="27" t="s">
        <v>45</v>
      </c>
      <c r="C67" s="27"/>
      <c r="D67" s="27"/>
      <c r="E67" s="66">
        <v>1250000</v>
      </c>
      <c r="F67" s="33">
        <v>300000</v>
      </c>
      <c r="G67" s="28">
        <f t="shared" si="1"/>
        <v>1550000</v>
      </c>
      <c r="H67" s="30" t="s">
        <v>95</v>
      </c>
    </row>
    <row r="68" spans="2:8" ht="14.25" customHeight="1">
      <c r="B68" t="s">
        <v>46</v>
      </c>
      <c r="E68" s="65">
        <v>1160000</v>
      </c>
      <c r="F68" s="33"/>
      <c r="G68" s="24">
        <f t="shared" si="1"/>
        <v>1160000</v>
      </c>
      <c r="H68" s="30"/>
    </row>
    <row r="69" spans="1:8" ht="14.25" customHeight="1">
      <c r="A69">
        <v>3313</v>
      </c>
      <c r="B69" t="s">
        <v>47</v>
      </c>
      <c r="C69" s="35"/>
      <c r="E69" s="16">
        <v>9000</v>
      </c>
      <c r="F69" s="33"/>
      <c r="G69" s="24">
        <f t="shared" si="1"/>
        <v>9000</v>
      </c>
      <c r="H69" s="30"/>
    </row>
    <row r="70" spans="1:8" ht="14.25" customHeight="1">
      <c r="A70">
        <v>3314</v>
      </c>
      <c r="B70" t="s">
        <v>20</v>
      </c>
      <c r="E70" s="16">
        <v>13000</v>
      </c>
      <c r="F70" s="33"/>
      <c r="G70" s="24">
        <f t="shared" si="1"/>
        <v>13000</v>
      </c>
      <c r="H70" s="30"/>
    </row>
    <row r="71" spans="1:8" ht="14.25" customHeight="1">
      <c r="A71">
        <v>3315</v>
      </c>
      <c r="B71" t="s">
        <v>21</v>
      </c>
      <c r="E71" s="16">
        <v>90000</v>
      </c>
      <c r="F71" s="33"/>
      <c r="G71" s="24">
        <f t="shared" si="1"/>
        <v>90000</v>
      </c>
      <c r="H71" s="30"/>
    </row>
    <row r="72" spans="1:8" ht="14.25" customHeight="1">
      <c r="A72">
        <v>3319</v>
      </c>
      <c r="B72" t="s">
        <v>22</v>
      </c>
      <c r="E72" s="16">
        <v>280000</v>
      </c>
      <c r="F72" s="33"/>
      <c r="G72" s="24">
        <f t="shared" si="1"/>
        <v>280000</v>
      </c>
      <c r="H72" s="30"/>
    </row>
    <row r="73" spans="1:8" ht="14.25" customHeight="1">
      <c r="A73">
        <v>3341</v>
      </c>
      <c r="B73" t="s">
        <v>23</v>
      </c>
      <c r="E73" s="16">
        <v>26000</v>
      </c>
      <c r="F73" s="33"/>
      <c r="G73" s="24">
        <f t="shared" si="1"/>
        <v>26000</v>
      </c>
      <c r="H73" s="30"/>
    </row>
    <row r="74" spans="1:8" ht="14.25" customHeight="1">
      <c r="A74">
        <v>3349</v>
      </c>
      <c r="B74" t="s">
        <v>24</v>
      </c>
      <c r="E74" s="16">
        <v>85000</v>
      </c>
      <c r="F74" s="33"/>
      <c r="G74" s="24">
        <f t="shared" si="1"/>
        <v>85000</v>
      </c>
      <c r="H74" s="30"/>
    </row>
    <row r="75" spans="1:8" ht="14.25" customHeight="1">
      <c r="A75">
        <v>3392</v>
      </c>
      <c r="B75" t="s">
        <v>48</v>
      </c>
      <c r="E75" s="16">
        <v>15000</v>
      </c>
      <c r="F75" s="33"/>
      <c r="G75" s="24">
        <f t="shared" si="1"/>
        <v>15000</v>
      </c>
      <c r="H75" s="30"/>
    </row>
    <row r="76" spans="1:8" ht="14.25" customHeight="1">
      <c r="A76">
        <v>3399</v>
      </c>
      <c r="B76" t="s">
        <v>49</v>
      </c>
      <c r="E76" s="16">
        <v>21000</v>
      </c>
      <c r="F76" s="33"/>
      <c r="G76" s="24">
        <f t="shared" si="1"/>
        <v>21000</v>
      </c>
      <c r="H76" s="30"/>
    </row>
    <row r="77" spans="1:8" ht="14.25" customHeight="1">
      <c r="A77">
        <v>3419</v>
      </c>
      <c r="B77" s="11" t="s">
        <v>25</v>
      </c>
      <c r="E77" s="16">
        <v>710000</v>
      </c>
      <c r="F77" s="33"/>
      <c r="G77" s="24">
        <f t="shared" si="1"/>
        <v>710000</v>
      </c>
      <c r="H77" s="75" t="s">
        <v>86</v>
      </c>
    </row>
    <row r="78" spans="1:8" s="31" customFormat="1" ht="22.5">
      <c r="A78" s="31">
        <v>3429</v>
      </c>
      <c r="B78" s="76" t="s">
        <v>50</v>
      </c>
      <c r="E78" s="66">
        <v>400000</v>
      </c>
      <c r="F78" s="33">
        <v>680000</v>
      </c>
      <c r="G78" s="34">
        <f t="shared" si="1"/>
        <v>1080000</v>
      </c>
      <c r="H78" s="77" t="s">
        <v>101</v>
      </c>
    </row>
    <row r="79" spans="1:8" ht="14.25" customHeight="1">
      <c r="A79">
        <v>3612</v>
      </c>
      <c r="B79" t="s">
        <v>26</v>
      </c>
      <c r="E79" s="16">
        <v>132000</v>
      </c>
      <c r="F79" s="33"/>
      <c r="G79" s="24">
        <f t="shared" si="1"/>
        <v>132000</v>
      </c>
      <c r="H79" s="30"/>
    </row>
    <row r="80" spans="1:8" ht="14.25" customHeight="1">
      <c r="A80">
        <v>3613</v>
      </c>
      <c r="B80" t="s">
        <v>27</v>
      </c>
      <c r="E80" s="8">
        <v>46000</v>
      </c>
      <c r="F80" s="26"/>
      <c r="G80" s="24">
        <f t="shared" si="1"/>
        <v>46000</v>
      </c>
      <c r="H80" s="30"/>
    </row>
    <row r="81" spans="1:8" s="31" customFormat="1" ht="27" customHeight="1">
      <c r="A81" s="31">
        <v>3631</v>
      </c>
      <c r="B81" s="31" t="s">
        <v>51</v>
      </c>
      <c r="E81" s="32">
        <v>292000</v>
      </c>
      <c r="F81" s="33">
        <v>880000</v>
      </c>
      <c r="G81" s="34">
        <f t="shared" si="1"/>
        <v>1172000</v>
      </c>
      <c r="H81" s="78" t="s">
        <v>93</v>
      </c>
    </row>
    <row r="82" spans="1:8" ht="14.25" customHeight="1">
      <c r="A82">
        <v>3632</v>
      </c>
      <c r="B82" t="s">
        <v>28</v>
      </c>
      <c r="E82" s="16">
        <v>1206500</v>
      </c>
      <c r="F82" s="33"/>
      <c r="G82" s="24">
        <f t="shared" si="1"/>
        <v>1206500</v>
      </c>
      <c r="H82" s="75" t="s">
        <v>99</v>
      </c>
    </row>
    <row r="83" spans="1:8" ht="14.25" customHeight="1">
      <c r="A83">
        <v>3633</v>
      </c>
      <c r="B83" t="s">
        <v>77</v>
      </c>
      <c r="E83" s="16">
        <v>0</v>
      </c>
      <c r="F83" s="33">
        <v>100000</v>
      </c>
      <c r="G83" s="24">
        <f t="shared" si="1"/>
        <v>100000</v>
      </c>
      <c r="H83" s="30" t="s">
        <v>82</v>
      </c>
    </row>
    <row r="84" spans="1:8" ht="14.25" customHeight="1">
      <c r="A84">
        <v>3635</v>
      </c>
      <c r="B84" t="s">
        <v>73</v>
      </c>
      <c r="E84" s="16">
        <v>150000</v>
      </c>
      <c r="F84" s="33"/>
      <c r="G84" s="24">
        <f t="shared" si="1"/>
        <v>150000</v>
      </c>
      <c r="H84" s="75" t="s">
        <v>90</v>
      </c>
    </row>
    <row r="85" spans="1:8" ht="14.25" customHeight="1">
      <c r="A85">
        <v>3639</v>
      </c>
      <c r="B85" t="s">
        <v>98</v>
      </c>
      <c r="E85" s="8">
        <v>0</v>
      </c>
      <c r="F85" s="36"/>
      <c r="G85" s="24">
        <f t="shared" si="1"/>
        <v>0</v>
      </c>
      <c r="H85" s="30"/>
    </row>
    <row r="86" spans="1:8" ht="14.25" customHeight="1">
      <c r="A86">
        <v>3699</v>
      </c>
      <c r="B86" t="s">
        <v>84</v>
      </c>
      <c r="E86" s="8">
        <v>0</v>
      </c>
      <c r="F86" s="26">
        <v>25000</v>
      </c>
      <c r="G86" s="24">
        <f t="shared" si="1"/>
        <v>25000</v>
      </c>
      <c r="H86" s="30" t="s">
        <v>85</v>
      </c>
    </row>
    <row r="87" spans="1:8" ht="14.25" customHeight="1">
      <c r="A87">
        <v>3721</v>
      </c>
      <c r="B87" t="s">
        <v>52</v>
      </c>
      <c r="E87" s="16">
        <v>30000</v>
      </c>
      <c r="F87" s="33"/>
      <c r="G87" s="24">
        <f t="shared" si="1"/>
        <v>30000</v>
      </c>
      <c r="H87" s="30"/>
    </row>
    <row r="88" spans="1:8" ht="14.25" customHeight="1">
      <c r="A88">
        <v>3722</v>
      </c>
      <c r="B88" t="s">
        <v>53</v>
      </c>
      <c r="E88" s="37">
        <v>980000</v>
      </c>
      <c r="F88" s="33"/>
      <c r="G88" s="24">
        <f t="shared" si="1"/>
        <v>980000</v>
      </c>
      <c r="H88" s="30"/>
    </row>
    <row r="89" spans="1:8" ht="14.25" customHeight="1">
      <c r="A89">
        <v>3723</v>
      </c>
      <c r="B89" t="s">
        <v>54</v>
      </c>
      <c r="E89" s="16">
        <v>75000</v>
      </c>
      <c r="F89" s="33"/>
      <c r="G89" s="24">
        <f t="shared" si="1"/>
        <v>75000</v>
      </c>
      <c r="H89" s="30"/>
    </row>
    <row r="90" spans="1:8" ht="14.25" customHeight="1">
      <c r="A90">
        <v>3726</v>
      </c>
      <c r="B90" t="s">
        <v>74</v>
      </c>
      <c r="E90" s="16">
        <v>10000</v>
      </c>
      <c r="F90" s="33">
        <v>4315000</v>
      </c>
      <c r="G90" s="24">
        <f t="shared" si="1"/>
        <v>4325000</v>
      </c>
      <c r="H90" s="30" t="s">
        <v>88</v>
      </c>
    </row>
    <row r="91" spans="1:8" s="31" customFormat="1" ht="33.75">
      <c r="A91" s="31">
        <v>3745</v>
      </c>
      <c r="B91" s="31" t="s">
        <v>55</v>
      </c>
      <c r="E91" s="32">
        <v>2138000</v>
      </c>
      <c r="F91" s="33">
        <v>710000</v>
      </c>
      <c r="G91" s="34">
        <f t="shared" si="1"/>
        <v>2848000</v>
      </c>
      <c r="H91" s="79" t="s">
        <v>94</v>
      </c>
    </row>
    <row r="92" spans="1:8" ht="14.25" customHeight="1">
      <c r="A92">
        <v>3749</v>
      </c>
      <c r="B92" s="11" t="s">
        <v>91</v>
      </c>
      <c r="E92" s="16">
        <v>35000</v>
      </c>
      <c r="F92" s="33"/>
      <c r="G92" s="24">
        <f>SUM(E92:F92)</f>
        <v>35000</v>
      </c>
      <c r="H92" s="30"/>
    </row>
    <row r="93" spans="1:8" ht="14.25" customHeight="1">
      <c r="A93">
        <v>4350</v>
      </c>
      <c r="B93" t="s">
        <v>56</v>
      </c>
      <c r="E93" s="64">
        <v>30000</v>
      </c>
      <c r="F93" s="33"/>
      <c r="G93" s="24">
        <f t="shared" si="1"/>
        <v>30000</v>
      </c>
      <c r="H93" s="30"/>
    </row>
    <row r="94" spans="1:8" ht="14.25" customHeight="1">
      <c r="A94">
        <v>5212</v>
      </c>
      <c r="B94" s="11" t="s">
        <v>57</v>
      </c>
      <c r="E94" s="16">
        <v>10000</v>
      </c>
      <c r="F94" s="33"/>
      <c r="G94" s="24">
        <f t="shared" si="1"/>
        <v>10000</v>
      </c>
      <c r="H94" s="30"/>
    </row>
    <row r="95" spans="1:8" ht="14.25" customHeight="1">
      <c r="A95">
        <v>5512</v>
      </c>
      <c r="B95" t="s">
        <v>33</v>
      </c>
      <c r="D95" s="38"/>
      <c r="E95" s="8">
        <v>194000</v>
      </c>
      <c r="F95" s="26"/>
      <c r="G95" s="24">
        <f t="shared" si="1"/>
        <v>194000</v>
      </c>
      <c r="H95" s="30"/>
    </row>
    <row r="96" spans="1:8" ht="14.25" customHeight="1">
      <c r="A96">
        <v>6112</v>
      </c>
      <c r="B96" t="s">
        <v>58</v>
      </c>
      <c r="E96" s="8">
        <v>1400000</v>
      </c>
      <c r="F96" s="26"/>
      <c r="G96" s="24">
        <f t="shared" si="1"/>
        <v>1400000</v>
      </c>
      <c r="H96" s="30"/>
    </row>
    <row r="97" spans="1:8" ht="14.25" customHeight="1">
      <c r="A97">
        <v>6171</v>
      </c>
      <c r="B97" t="s">
        <v>34</v>
      </c>
      <c r="E97" s="64">
        <v>2200000</v>
      </c>
      <c r="F97" s="33"/>
      <c r="G97" s="24">
        <f t="shared" si="1"/>
        <v>2200000</v>
      </c>
      <c r="H97" s="75" t="s">
        <v>87</v>
      </c>
    </row>
    <row r="98" spans="1:8" ht="14.25" customHeight="1">
      <c r="A98">
        <v>6310</v>
      </c>
      <c r="B98" t="s">
        <v>59</v>
      </c>
      <c r="E98" s="16">
        <v>16000</v>
      </c>
      <c r="F98" s="33"/>
      <c r="G98" s="24">
        <f t="shared" si="1"/>
        <v>16000</v>
      </c>
      <c r="H98" s="30"/>
    </row>
    <row r="99" spans="1:8" ht="14.25" customHeight="1">
      <c r="A99">
        <v>6320</v>
      </c>
      <c r="B99" t="s">
        <v>60</v>
      </c>
      <c r="E99" s="16">
        <v>95000</v>
      </c>
      <c r="F99" s="33"/>
      <c r="G99" s="24">
        <f t="shared" si="1"/>
        <v>95000</v>
      </c>
      <c r="H99" s="30"/>
    </row>
    <row r="100" spans="1:8" ht="14.25" customHeight="1">
      <c r="A100">
        <v>6399</v>
      </c>
      <c r="B100" t="s">
        <v>61</v>
      </c>
      <c r="E100" s="16">
        <v>0</v>
      </c>
      <c r="F100" s="33"/>
      <c r="G100" s="24">
        <f t="shared" si="1"/>
        <v>0</v>
      </c>
      <c r="H100" s="30"/>
    </row>
    <row r="101" spans="1:8" ht="14.25" customHeight="1" thickBot="1">
      <c r="A101" s="4">
        <v>6409</v>
      </c>
      <c r="B101" s="4" t="s">
        <v>36</v>
      </c>
      <c r="C101" s="4"/>
      <c r="D101" s="39"/>
      <c r="E101" s="40">
        <v>100000</v>
      </c>
      <c r="F101" s="41">
        <v>100000</v>
      </c>
      <c r="G101" s="42">
        <f t="shared" si="1"/>
        <v>200000</v>
      </c>
      <c r="H101" s="73" t="s">
        <v>78</v>
      </c>
    </row>
    <row r="102" spans="1:7" ht="15.75" thickBot="1">
      <c r="A102" s="15"/>
      <c r="B102" s="43" t="s">
        <v>62</v>
      </c>
      <c r="C102" s="44"/>
      <c r="D102" s="44"/>
      <c r="E102" s="45">
        <f>SUM(E57:E101)-E68</f>
        <v>13017400</v>
      </c>
      <c r="F102" s="46">
        <f>SUM(F57:F101)-F68</f>
        <v>8495000</v>
      </c>
      <c r="G102" s="42">
        <f>SUM(G57:G101)-G68</f>
        <v>21512400</v>
      </c>
    </row>
    <row r="103" spans="1:7" ht="15.75" thickBot="1">
      <c r="A103" s="13">
        <v>6409</v>
      </c>
      <c r="B103" s="63" t="s">
        <v>63</v>
      </c>
      <c r="C103" s="47"/>
      <c r="D103" s="47"/>
      <c r="E103" s="48">
        <f>E104-E102</f>
        <v>18236600</v>
      </c>
      <c r="F103" s="49">
        <f>F47-F102</f>
        <v>-8495000</v>
      </c>
      <c r="G103" s="50">
        <f>SUM(E103:F103)</f>
        <v>9741600</v>
      </c>
    </row>
    <row r="104" spans="2:7" ht="15.75" thickTop="1">
      <c r="B104" s="87" t="s">
        <v>64</v>
      </c>
      <c r="C104" s="87"/>
      <c r="D104" s="87"/>
      <c r="E104" s="51">
        <f>E47+E108</f>
        <v>31254000</v>
      </c>
      <c r="F104" s="52">
        <f>SUM(F102:F103)</f>
        <v>0</v>
      </c>
      <c r="G104" s="51">
        <f>SUM(G102:G103)</f>
        <v>31254000</v>
      </c>
    </row>
    <row r="105" spans="2:8" s="5" customFormat="1" ht="7.5" customHeight="1">
      <c r="B105" s="67"/>
      <c r="C105" s="67"/>
      <c r="D105" s="67"/>
      <c r="E105" s="68"/>
      <c r="F105" s="69"/>
      <c r="G105" s="68"/>
      <c r="H105" s="74"/>
    </row>
    <row r="106" spans="2:8" ht="15">
      <c r="B106" s="53" t="s">
        <v>65</v>
      </c>
      <c r="C106" s="53"/>
      <c r="D106" s="54">
        <v>42736</v>
      </c>
      <c r="E106" s="55">
        <v>12300000</v>
      </c>
      <c r="F106" s="53" t="s">
        <v>66</v>
      </c>
      <c r="G106" s="8"/>
      <c r="H106" s="88" t="s">
        <v>92</v>
      </c>
    </row>
    <row r="107" spans="2:8" ht="15" customHeight="1">
      <c r="B107" s="56" t="s">
        <v>67</v>
      </c>
      <c r="C107" s="56"/>
      <c r="D107" s="56"/>
      <c r="E107" s="57">
        <v>1002000</v>
      </c>
      <c r="F107" s="56" t="s">
        <v>66</v>
      </c>
      <c r="G107" s="8"/>
      <c r="H107" s="88"/>
    </row>
    <row r="108" spans="2:8" ht="15" customHeight="1">
      <c r="B108" t="s">
        <v>68</v>
      </c>
      <c r="E108" s="8">
        <f>E106-E107</f>
        <v>11298000</v>
      </c>
      <c r="F108" s="11" t="s">
        <v>66</v>
      </c>
      <c r="G108" s="8"/>
      <c r="H108" s="88"/>
    </row>
    <row r="109" spans="5:8" ht="6" customHeight="1">
      <c r="E109" s="8"/>
      <c r="F109" s="11"/>
      <c r="G109" s="8"/>
      <c r="H109" s="88"/>
    </row>
    <row r="110" spans="2:8" ht="15">
      <c r="B110" t="s">
        <v>102</v>
      </c>
      <c r="D110" s="58"/>
      <c r="E110" s="8"/>
      <c r="F110" s="11"/>
      <c r="G110" s="8"/>
      <c r="H110" s="88"/>
    </row>
  </sheetData>
  <sheetProtection/>
  <mergeCells count="2">
    <mergeCell ref="B104:D104"/>
    <mergeCell ref="H106:H110"/>
  </mergeCells>
  <printOptions/>
  <pageMargins left="0.24" right="0.17" top="0.17" bottom="0.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Čupová</dc:creator>
  <cp:keywords/>
  <dc:description/>
  <cp:lastModifiedBy>Magda</cp:lastModifiedBy>
  <cp:lastPrinted>2017-02-27T13:20:49Z</cp:lastPrinted>
  <dcterms:created xsi:type="dcterms:W3CDTF">2015-01-22T12:36:02Z</dcterms:created>
  <dcterms:modified xsi:type="dcterms:W3CDTF">2017-02-28T08:49:24Z</dcterms:modified>
  <cp:category/>
  <cp:version/>
  <cp:contentType/>
  <cp:contentStatus/>
</cp:coreProperties>
</file>