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0" i="1" l="1"/>
  <c r="G118" i="1" l="1"/>
  <c r="F122" i="1"/>
  <c r="I96" i="1"/>
  <c r="I97" i="1"/>
  <c r="I98" i="1"/>
  <c r="I102" i="1"/>
  <c r="I103" i="1"/>
  <c r="I108" i="1"/>
  <c r="I109" i="1"/>
  <c r="I110" i="1"/>
  <c r="I113" i="1"/>
  <c r="I114" i="1"/>
  <c r="I115" i="1"/>
  <c r="I72" i="1"/>
  <c r="I73" i="1"/>
  <c r="I74" i="1"/>
  <c r="I75" i="1"/>
  <c r="I76" i="1"/>
  <c r="I78" i="1"/>
  <c r="I79" i="1"/>
  <c r="I80" i="1"/>
  <c r="I81" i="1"/>
  <c r="I82" i="1"/>
  <c r="I90" i="1"/>
  <c r="I91" i="1"/>
  <c r="I94" i="1"/>
  <c r="I95" i="1"/>
  <c r="H116" i="1"/>
  <c r="H117" i="1" s="1"/>
  <c r="G99" i="1"/>
  <c r="I99" i="1" s="1"/>
  <c r="G100" i="1"/>
  <c r="I100" i="1" s="1"/>
  <c r="G101" i="1"/>
  <c r="I101" i="1" s="1"/>
  <c r="G104" i="1"/>
  <c r="I104" i="1" s="1"/>
  <c r="G105" i="1"/>
  <c r="I105" i="1" s="1"/>
  <c r="G106" i="1"/>
  <c r="I106" i="1" s="1"/>
  <c r="G107" i="1"/>
  <c r="I107" i="1" s="1"/>
  <c r="G111" i="1"/>
  <c r="I111" i="1" s="1"/>
  <c r="G112" i="1"/>
  <c r="I11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2" i="1"/>
  <c r="I92" i="1" s="1"/>
  <c r="G93" i="1"/>
  <c r="I93" i="1" s="1"/>
  <c r="G71" i="1"/>
  <c r="I71" i="1" s="1"/>
  <c r="G77" i="1"/>
  <c r="I77" i="1" s="1"/>
  <c r="G70" i="1"/>
  <c r="I70" i="1" s="1"/>
  <c r="I44" i="1"/>
  <c r="I45" i="1"/>
  <c r="I19" i="1"/>
  <c r="I21" i="1"/>
  <c r="I22" i="1"/>
  <c r="I24" i="1"/>
  <c r="I25" i="1"/>
  <c r="I27" i="1"/>
  <c r="I30" i="1"/>
  <c r="I33" i="1"/>
  <c r="I9" i="1"/>
  <c r="I15" i="1"/>
  <c r="H48" i="1"/>
  <c r="F48" i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6" i="1"/>
  <c r="I46" i="1" s="1"/>
  <c r="G47" i="1"/>
  <c r="I47" i="1" s="1"/>
  <c r="G16" i="1"/>
  <c r="I16" i="1" s="1"/>
  <c r="G17" i="1"/>
  <c r="I17" i="1" s="1"/>
  <c r="G18" i="1"/>
  <c r="I18" i="1" s="1"/>
  <c r="G20" i="1"/>
  <c r="I20" i="1" s="1"/>
  <c r="G23" i="1"/>
  <c r="I23" i="1" s="1"/>
  <c r="G26" i="1"/>
  <c r="I26" i="1" s="1"/>
  <c r="G28" i="1"/>
  <c r="I28" i="1" s="1"/>
  <c r="G29" i="1"/>
  <c r="I29" i="1" s="1"/>
  <c r="G31" i="1"/>
  <c r="I31" i="1" s="1"/>
  <c r="G32" i="1"/>
  <c r="I32" i="1" s="1"/>
  <c r="G34" i="1"/>
  <c r="I34" i="1" s="1"/>
  <c r="G35" i="1"/>
  <c r="I35" i="1" s="1"/>
  <c r="G36" i="1"/>
  <c r="I36" i="1" s="1"/>
  <c r="G37" i="1"/>
  <c r="I37" i="1" s="1"/>
  <c r="G6" i="1"/>
  <c r="I6" i="1" s="1"/>
  <c r="G7" i="1"/>
  <c r="I7" i="1" s="1"/>
  <c r="G8" i="1"/>
  <c r="I8" i="1" s="1"/>
  <c r="G10" i="1"/>
  <c r="I10" i="1" s="1"/>
  <c r="G11" i="1"/>
  <c r="I11" i="1" s="1"/>
  <c r="G12" i="1"/>
  <c r="I12" i="1" s="1"/>
  <c r="G13" i="1"/>
  <c r="I13" i="1" s="1"/>
  <c r="G14" i="1"/>
  <c r="I14" i="1" s="1"/>
  <c r="G5" i="1"/>
  <c r="G48" i="1" s="1"/>
  <c r="F116" i="1"/>
  <c r="F118" i="1" s="1"/>
  <c r="E116" i="1"/>
  <c r="E118" i="1" s="1"/>
  <c r="E48" i="1"/>
  <c r="I5" i="1" l="1"/>
  <c r="I48" i="1" s="1"/>
  <c r="G116" i="1"/>
  <c r="G117" i="1" s="1"/>
  <c r="I116" i="1"/>
  <c r="I117" i="1" s="1"/>
</calcChain>
</file>

<file path=xl/sharedStrings.xml><?xml version="1.0" encoding="utf-8"?>
<sst xmlns="http://schemas.openxmlformats.org/spreadsheetml/2006/main" count="141" uniqueCount="108">
  <si>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</si>
  <si>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</si>
  <si>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</si>
  <si>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</si>
  <si>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</si>
  <si>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</si>
  <si>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</si>
  <si>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Odvod za odnětí ze zem. Půdy</t>
  </si>
  <si>
    <t>Poplatek za komunální odpad</t>
  </si>
  <si>
    <t>Poplatek ze psů</t>
  </si>
  <si>
    <t>Popl. za užívání veřej. prostr.</t>
  </si>
  <si>
    <t>Poplatek ze vstupného</t>
  </si>
  <si>
    <t>Příjem za dobývací prostory</t>
  </si>
  <si>
    <t>Správní poplatky</t>
  </si>
  <si>
    <t>Daň z hazardních her</t>
  </si>
  <si>
    <t>Zrušený odvod z loterií</t>
  </si>
  <si>
    <t>Daň z nemovitosti</t>
  </si>
  <si>
    <t>Dotace-volby do Parlamentu ČR</t>
  </si>
  <si>
    <t>Neúčelová dotace</t>
  </si>
  <si>
    <t>Dotace pro školu (vzdělávání)</t>
  </si>
  <si>
    <t>Dotace z MV na DA</t>
  </si>
  <si>
    <t>Dotace z MsK na DA</t>
  </si>
  <si>
    <t>Lesní hospodářství</t>
  </si>
  <si>
    <t>Pozemky</t>
  </si>
  <si>
    <t>Silnice</t>
  </si>
  <si>
    <t>Vodní hospodářství</t>
  </si>
  <si>
    <t>Kanalizace</t>
  </si>
  <si>
    <t>Kinosál</t>
  </si>
  <si>
    <t>Knihovna</t>
  </si>
  <si>
    <t>Muzeum</t>
  </si>
  <si>
    <t>Kultura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</si>
  <si>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</si>
  <si>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</si>
  <si>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</si>
  <si>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</si>
  <si>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</si>
  <si>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</si>
  <si>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</si>
  <si>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</si>
  <si>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</si>
  <si>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</si>
  <si>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Ost. správa v ochraně živ.prost.</t>
  </si>
  <si>
    <t>Místní správa</t>
  </si>
  <si>
    <t>Příjmy z fin. operací - úroky,dividendy</t>
  </si>
  <si>
    <t>Ostatní činnosti</t>
  </si>
  <si>
    <t>Celkem příjmy</t>
  </si>
  <si>
    <t>VÝDAJE:</t>
  </si>
  <si>
    <t>celkem</t>
  </si>
  <si>
    <t>Veterinární správa</t>
  </si>
  <si>
    <t>Správa lesa</t>
  </si>
  <si>
    <t>Lesní hospod.</t>
  </si>
  <si>
    <t>Cestovní ruch</t>
  </si>
  <si>
    <t>Chodník a parkoviště</t>
  </si>
  <si>
    <t>Veřejná silniční doprava</t>
  </si>
  <si>
    <t>Dopravní obslužnost</t>
  </si>
  <si>
    <t>Základní škola</t>
  </si>
  <si>
    <t>z toho příspěvek na provoz</t>
  </si>
  <si>
    <t>Kino</t>
  </si>
  <si>
    <t>Rozhlas</t>
  </si>
  <si>
    <t>Klub důchodců</t>
  </si>
  <si>
    <t>SPOZ</t>
  </si>
  <si>
    <t>Ostatní zájmová činnost</t>
  </si>
  <si>
    <t>Veřejné osvětlení</t>
  </si>
  <si>
    <t>Výstavba a údržba místních inženýrských sítí</t>
  </si>
  <si>
    <t>Územní plánování</t>
  </si>
  <si>
    <t>Ostatní záležitosti územního rozvoje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</si>
  <si>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</si>
  <si>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</si>
  <si>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</si>
  <si>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</si>
  <si>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</si>
  <si>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</si>
  <si>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</si>
  <si>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</si>
  <si>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</si>
  <si>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</si>
  <si>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Volby do Parlamentu Čr</t>
  </si>
  <si>
    <t>Bankovní výdaje</t>
  </si>
  <si>
    <t>Pojištění majetku obce</t>
  </si>
  <si>
    <t>DPH a DPPO za obec</t>
  </si>
  <si>
    <t>Finanční vypořád. Minul. Let</t>
  </si>
  <si>
    <t xml:space="preserve">Výdaje </t>
  </si>
  <si>
    <t>REZERVA</t>
  </si>
  <si>
    <t>Počáteční stav</t>
  </si>
  <si>
    <t>Kč</t>
  </si>
  <si>
    <t>Splátky úvěrů</t>
  </si>
  <si>
    <t>Financování celkem</t>
  </si>
  <si>
    <t>rozpočet</t>
  </si>
  <si>
    <t xml:space="preserve">Schválený </t>
  </si>
  <si>
    <t>Upravený</t>
  </si>
  <si>
    <t>r. 2017</t>
  </si>
  <si>
    <t>r. 2018</t>
  </si>
  <si>
    <t>výdaje</t>
  </si>
  <si>
    <t>Návrh</t>
  </si>
  <si>
    <t>Běžné</t>
  </si>
  <si>
    <t>příjmy</t>
  </si>
  <si>
    <t>Kapitálové</t>
  </si>
  <si>
    <t xml:space="preserve">Investiční </t>
  </si>
  <si>
    <t>Výdaje celkem</t>
  </si>
  <si>
    <t>kotlíková dotace</t>
  </si>
  <si>
    <t>odkup pozemků</t>
  </si>
  <si>
    <t>500tis.okna OÚ</t>
  </si>
  <si>
    <t>volby</t>
  </si>
  <si>
    <t>360tis.předfin.nájmu</t>
  </si>
  <si>
    <t>Vyvěšeno:</t>
  </si>
  <si>
    <t>zídka u fary</t>
  </si>
  <si>
    <t>305cykl.Beskydy,200chodník k Sosně</t>
  </si>
  <si>
    <t>Rozpočet obce Metylovice - r.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</si>
</sst>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abSelected="1" workbookViewId="0">
      <selection activeCell="B1" sqref="B1:F1"/>
    </sheetView>
  </sheetViews>
  <sheetFormatPr defaultRowHeight="15" x14ac:dyDescent="0.25"/>
  <cols>
    <col min="5" max="5" width="9.85546875" bestFit="1" customWidth="1"/>
    <col min="6" max="6" width="11.28515625" customWidth="1"/>
    <col min="7" max="7" width="9.85546875" bestFit="1" customWidth="1"/>
    <col min="8" max="8" width="10.85546875" customWidth="1"/>
    <col min="9" max="9" width="9.85546875" bestFit="1" customWidth="1"/>
  </cols>
  <sheetData>
    <row r="1" spans="1:9" x14ac:dyDescent="0.25">
      <c r="B1" s="6" t="s">
        <v>107</v>
      </c>
      <c r="C1" s="6"/>
      <c r="D1" s="6"/>
      <c r="E1" s="6"/>
      <c r="F1" s="6"/>
    </row>
    <row r="2" spans="1:9" x14ac:dyDescent="0.25">
      <c r="E2" t="s">
        <v>90</v>
      </c>
      <c r="F2" t="s">
        <v>90</v>
      </c>
      <c r="G2" t="s">
        <v>91</v>
      </c>
      <c r="H2" t="s">
        <v>91</v>
      </c>
      <c r="I2" t="s">
        <v>91</v>
      </c>
    </row>
    <row r="3" spans="1:9" x14ac:dyDescent="0.25">
      <c r="E3" t="s">
        <v>88</v>
      </c>
      <c r="F3" t="s">
        <v>89</v>
      </c>
      <c r="G3" t="s">
        <v>94</v>
      </c>
      <c r="H3" t="s">
        <v>96</v>
      </c>
      <c r="I3" t="s">
        <v>93</v>
      </c>
    </row>
    <row r="4" spans="1:9" x14ac:dyDescent="0.25">
      <c r="A4" s="3"/>
      <c r="B4" s="3" t="s">
        <v>0</v>
      </c>
      <c r="C4" s="3"/>
      <c r="D4" s="3"/>
      <c r="E4" s="3" t="s">
        <v>87</v>
      </c>
      <c r="F4" s="3" t="s">
        <v>87</v>
      </c>
      <c r="G4" s="3" t="s">
        <v>95</v>
      </c>
      <c r="H4" s="3" t="s">
        <v>95</v>
      </c>
      <c r="I4" s="3" t="s">
        <v>47</v>
      </c>
    </row>
    <row r="5" spans="1:9" x14ac:dyDescent="0.25">
      <c r="A5">
        <v>1111</v>
      </c>
      <c r="B5" t="s">
        <v>1</v>
      </c>
      <c r="E5" s="1">
        <v>3800000</v>
      </c>
      <c r="F5" s="1">
        <v>3800000</v>
      </c>
      <c r="G5" s="1">
        <f xml:space="preserve"> F5</f>
        <v>3800000</v>
      </c>
      <c r="H5" s="1"/>
      <c r="I5" s="1">
        <f>SUM(G5:H5)</f>
        <v>3800000</v>
      </c>
    </row>
    <row r="6" spans="1:9" x14ac:dyDescent="0.25">
      <c r="A6">
        <v>1112</v>
      </c>
      <c r="B6" t="s">
        <v>1</v>
      </c>
      <c r="C6" t="s">
        <v>2</v>
      </c>
      <c r="E6" s="1">
        <v>50000</v>
      </c>
      <c r="F6" s="1">
        <v>158000</v>
      </c>
      <c r="G6" s="1">
        <f xml:space="preserve"> F6</f>
        <v>158000</v>
      </c>
      <c r="H6" s="1"/>
      <c r="I6" s="1">
        <f t="shared" ref="I6:I47" si="0">SUM(G6:H6)</f>
        <v>158000</v>
      </c>
    </row>
    <row r="7" spans="1:9" x14ac:dyDescent="0.25">
      <c r="A7">
        <v>1113</v>
      </c>
      <c r="B7" t="s">
        <v>3</v>
      </c>
      <c r="E7" s="1">
        <v>350000</v>
      </c>
      <c r="F7" s="1">
        <v>350000</v>
      </c>
      <c r="G7" s="1">
        <f xml:space="preserve"> F7</f>
        <v>350000</v>
      </c>
      <c r="H7" s="1"/>
      <c r="I7" s="1">
        <f t="shared" si="0"/>
        <v>350000</v>
      </c>
    </row>
    <row r="8" spans="1:9" x14ac:dyDescent="0.25">
      <c r="A8">
        <v>1121</v>
      </c>
      <c r="B8" t="s">
        <v>4</v>
      </c>
      <c r="E8" s="1">
        <v>4200000</v>
      </c>
      <c r="F8" s="1">
        <v>4200000</v>
      </c>
      <c r="G8" s="1">
        <f xml:space="preserve"> F8</f>
        <v>4200000</v>
      </c>
      <c r="H8" s="1"/>
      <c r="I8" s="1">
        <f t="shared" si="0"/>
        <v>4200000</v>
      </c>
    </row>
    <row r="9" spans="1:9" x14ac:dyDescent="0.25">
      <c r="A9">
        <v>1122</v>
      </c>
      <c r="B9" t="s">
        <v>5</v>
      </c>
      <c r="E9" s="1">
        <v>0</v>
      </c>
      <c r="F9" s="1">
        <v>302290</v>
      </c>
      <c r="G9" s="1">
        <v>0</v>
      </c>
      <c r="H9" s="1"/>
      <c r="I9" s="1">
        <f t="shared" si="0"/>
        <v>0</v>
      </c>
    </row>
    <row r="10" spans="1:9" x14ac:dyDescent="0.25">
      <c r="A10">
        <v>1211</v>
      </c>
      <c r="B10" t="s">
        <v>6</v>
      </c>
      <c r="E10" s="1">
        <v>7800000</v>
      </c>
      <c r="F10" s="1">
        <v>7800000</v>
      </c>
      <c r="G10" s="1">
        <f xml:space="preserve"> F10</f>
        <v>7800000</v>
      </c>
      <c r="H10" s="1"/>
      <c r="I10" s="1">
        <f t="shared" si="0"/>
        <v>7800000</v>
      </c>
    </row>
    <row r="11" spans="1:9" x14ac:dyDescent="0.25">
      <c r="A11">
        <v>1334</v>
      </c>
      <c r="B11" t="s">
        <v>7</v>
      </c>
      <c r="E11" s="1"/>
      <c r="F11" s="1">
        <v>10000</v>
      </c>
      <c r="G11" s="1">
        <f xml:space="preserve"> F11</f>
        <v>10000</v>
      </c>
      <c r="H11" s="1"/>
      <c r="I11" s="1">
        <f t="shared" si="0"/>
        <v>10000</v>
      </c>
    </row>
    <row r="12" spans="1:9" x14ac:dyDescent="0.25">
      <c r="A12">
        <v>1340</v>
      </c>
      <c r="B12" t="s">
        <v>8</v>
      </c>
      <c r="E12" s="1">
        <v>890000</v>
      </c>
      <c r="F12" s="1">
        <v>890000</v>
      </c>
      <c r="G12" s="1">
        <f xml:space="preserve"> F12</f>
        <v>890000</v>
      </c>
      <c r="H12" s="1"/>
      <c r="I12" s="1">
        <f t="shared" si="0"/>
        <v>890000</v>
      </c>
    </row>
    <row r="13" spans="1:9" x14ac:dyDescent="0.25">
      <c r="A13">
        <v>1341</v>
      </c>
      <c r="B13" t="s">
        <v>9</v>
      </c>
      <c r="E13" s="1">
        <v>27000</v>
      </c>
      <c r="F13" s="1">
        <v>27000</v>
      </c>
      <c r="G13" s="1">
        <f xml:space="preserve"> F13</f>
        <v>27000</v>
      </c>
      <c r="H13" s="1"/>
      <c r="I13" s="1">
        <f t="shared" si="0"/>
        <v>27000</v>
      </c>
    </row>
    <row r="14" spans="1:9" x14ac:dyDescent="0.25">
      <c r="A14">
        <v>1343</v>
      </c>
      <c r="B14" t="s">
        <v>10</v>
      </c>
      <c r="E14" s="1">
        <v>1000</v>
      </c>
      <c r="F14" s="1">
        <v>1000</v>
      </c>
      <c r="G14" s="1">
        <f xml:space="preserve"> F14</f>
        <v>1000</v>
      </c>
      <c r="H14" s="1"/>
      <c r="I14" s="1">
        <f t="shared" si="0"/>
        <v>1000</v>
      </c>
    </row>
    <row r="15" spans="1:9" x14ac:dyDescent="0.25">
      <c r="A15">
        <v>1344</v>
      </c>
      <c r="B15" t="s">
        <v>11</v>
      </c>
      <c r="E15" s="1">
        <v>10000</v>
      </c>
      <c r="F15" s="1">
        <v>5000</v>
      </c>
      <c r="G15" s="1">
        <v>0</v>
      </c>
      <c r="H15" s="1"/>
      <c r="I15" s="1">
        <f t="shared" si="0"/>
        <v>0</v>
      </c>
    </row>
    <row r="16" spans="1:9" x14ac:dyDescent="0.25">
      <c r="A16">
        <v>1356</v>
      </c>
      <c r="B16" t="s">
        <v>12</v>
      </c>
      <c r="E16" s="1"/>
      <c r="F16" s="1">
        <v>46000</v>
      </c>
      <c r="G16" s="1">
        <f xml:space="preserve"> F16</f>
        <v>46000</v>
      </c>
      <c r="H16" s="1"/>
      <c r="I16" s="1">
        <f t="shared" si="0"/>
        <v>46000</v>
      </c>
    </row>
    <row r="17" spans="1:9" x14ac:dyDescent="0.25">
      <c r="A17">
        <v>1361</v>
      </c>
      <c r="B17" t="s">
        <v>13</v>
      </c>
      <c r="E17" s="1">
        <v>20000</v>
      </c>
      <c r="F17" s="1">
        <v>20000</v>
      </c>
      <c r="G17" s="1">
        <f xml:space="preserve"> F17</f>
        <v>20000</v>
      </c>
      <c r="H17" s="1"/>
      <c r="I17" s="1">
        <f t="shared" si="0"/>
        <v>20000</v>
      </c>
    </row>
    <row r="18" spans="1:9" x14ac:dyDescent="0.25">
      <c r="A18">
        <v>1381</v>
      </c>
      <c r="B18" t="s">
        <v>14</v>
      </c>
      <c r="E18" s="1"/>
      <c r="F18" s="1">
        <v>55000</v>
      </c>
      <c r="G18" s="1">
        <f xml:space="preserve"> F18</f>
        <v>55000</v>
      </c>
      <c r="H18" s="1"/>
      <c r="I18" s="1">
        <f t="shared" si="0"/>
        <v>55000</v>
      </c>
    </row>
    <row r="19" spans="1:9" x14ac:dyDescent="0.25">
      <c r="A19">
        <v>1382</v>
      </c>
      <c r="B19" t="s">
        <v>15</v>
      </c>
      <c r="E19" s="1"/>
      <c r="F19" s="1">
        <v>28000</v>
      </c>
      <c r="G19" s="1">
        <v>0</v>
      </c>
      <c r="H19" s="1"/>
      <c r="I19" s="1">
        <f t="shared" si="0"/>
        <v>0</v>
      </c>
    </row>
    <row r="20" spans="1:9" x14ac:dyDescent="0.25">
      <c r="A20">
        <v>1511</v>
      </c>
      <c r="B20" t="s">
        <v>16</v>
      </c>
      <c r="E20" s="1">
        <v>600000</v>
      </c>
      <c r="F20" s="1">
        <v>600000</v>
      </c>
      <c r="G20" s="1">
        <f xml:space="preserve"> F20</f>
        <v>600000</v>
      </c>
      <c r="H20" s="1"/>
      <c r="I20" s="1">
        <f t="shared" si="0"/>
        <v>600000</v>
      </c>
    </row>
    <row r="21" spans="1:9" x14ac:dyDescent="0.25">
      <c r="A21">
        <v>4111</v>
      </c>
      <c r="B21" t="s">
        <v>17</v>
      </c>
      <c r="E21" s="1"/>
      <c r="F21" s="1">
        <v>27182</v>
      </c>
      <c r="G21" s="1">
        <v>0</v>
      </c>
      <c r="H21" s="1"/>
      <c r="I21" s="1">
        <f t="shared" si="0"/>
        <v>0</v>
      </c>
    </row>
    <row r="22" spans="1:9" x14ac:dyDescent="0.25">
      <c r="A22">
        <v>4112</v>
      </c>
      <c r="B22" t="s">
        <v>18</v>
      </c>
      <c r="E22" s="1">
        <v>326500</v>
      </c>
      <c r="F22" s="1">
        <v>326500</v>
      </c>
      <c r="G22" s="1">
        <v>345300</v>
      </c>
      <c r="H22" s="1"/>
      <c r="I22" s="1">
        <f t="shared" si="0"/>
        <v>345300</v>
      </c>
    </row>
    <row r="23" spans="1:9" x14ac:dyDescent="0.25">
      <c r="A23">
        <v>4116</v>
      </c>
      <c r="B23" t="s">
        <v>19</v>
      </c>
      <c r="E23" s="1"/>
      <c r="F23" s="1">
        <v>394701</v>
      </c>
      <c r="G23" s="1">
        <f xml:space="preserve"> F23</f>
        <v>394701</v>
      </c>
      <c r="H23" s="1"/>
      <c r="I23" s="1">
        <f t="shared" si="0"/>
        <v>394701</v>
      </c>
    </row>
    <row r="24" spans="1:9" x14ac:dyDescent="0.25">
      <c r="A24">
        <v>4216</v>
      </c>
      <c r="B24" t="s">
        <v>20</v>
      </c>
      <c r="E24" s="1">
        <v>450000</v>
      </c>
      <c r="F24" s="1">
        <v>450000</v>
      </c>
      <c r="G24" s="1">
        <v>0</v>
      </c>
      <c r="H24" s="1"/>
      <c r="I24" s="1">
        <f t="shared" si="0"/>
        <v>0</v>
      </c>
    </row>
    <row r="25" spans="1:9" x14ac:dyDescent="0.25">
      <c r="A25">
        <v>4222</v>
      </c>
      <c r="B25" t="s">
        <v>21</v>
      </c>
      <c r="E25" s="1">
        <v>225000</v>
      </c>
      <c r="F25" s="1">
        <v>225000</v>
      </c>
      <c r="G25" s="1">
        <v>0</v>
      </c>
      <c r="H25" s="1"/>
      <c r="I25" s="1">
        <f t="shared" si="0"/>
        <v>0</v>
      </c>
    </row>
    <row r="26" spans="1:9" x14ac:dyDescent="0.25">
      <c r="A26">
        <v>1039</v>
      </c>
      <c r="B26" t="s">
        <v>22</v>
      </c>
      <c r="E26" s="1">
        <v>200000</v>
      </c>
      <c r="F26" s="1">
        <v>650000</v>
      </c>
      <c r="G26" s="1">
        <f xml:space="preserve"> F26</f>
        <v>650000</v>
      </c>
      <c r="H26" s="1"/>
      <c r="I26" s="1">
        <f t="shared" si="0"/>
        <v>650000</v>
      </c>
    </row>
    <row r="27" spans="1:9" x14ac:dyDescent="0.25">
      <c r="A27">
        <v>1098</v>
      </c>
      <c r="B27" t="s">
        <v>23</v>
      </c>
      <c r="E27" s="1">
        <v>60000</v>
      </c>
      <c r="F27" s="1">
        <v>77000</v>
      </c>
      <c r="G27" s="1">
        <v>70000</v>
      </c>
      <c r="H27" s="1"/>
      <c r="I27" s="1">
        <f t="shared" si="0"/>
        <v>70000</v>
      </c>
    </row>
    <row r="28" spans="1:9" x14ac:dyDescent="0.25">
      <c r="A28">
        <v>2310</v>
      </c>
      <c r="B28" t="s">
        <v>25</v>
      </c>
      <c r="E28" s="1">
        <v>3000</v>
      </c>
      <c r="F28" s="1">
        <v>11000</v>
      </c>
      <c r="G28" s="1">
        <f t="shared" ref="G28:G32" si="1" xml:space="preserve"> F28</f>
        <v>11000</v>
      </c>
      <c r="H28" s="1"/>
      <c r="I28" s="1">
        <f t="shared" si="0"/>
        <v>11000</v>
      </c>
    </row>
    <row r="29" spans="1:9" x14ac:dyDescent="0.25">
      <c r="A29">
        <v>2321</v>
      </c>
      <c r="B29" t="s">
        <v>26</v>
      </c>
      <c r="E29" s="1">
        <v>18000</v>
      </c>
      <c r="F29" s="1">
        <v>20000</v>
      </c>
      <c r="G29" s="1">
        <f t="shared" si="1"/>
        <v>20000</v>
      </c>
      <c r="H29" s="1"/>
      <c r="I29" s="1">
        <f t="shared" si="0"/>
        <v>20000</v>
      </c>
    </row>
    <row r="30" spans="1:9" x14ac:dyDescent="0.25">
      <c r="A30">
        <v>3313</v>
      </c>
      <c r="B30" t="s">
        <v>27</v>
      </c>
      <c r="E30" s="1">
        <v>10000</v>
      </c>
      <c r="F30" s="1">
        <v>10000</v>
      </c>
      <c r="G30" s="1">
        <f t="shared" si="1"/>
        <v>10000</v>
      </c>
      <c r="H30" s="1"/>
      <c r="I30" s="1">
        <f t="shared" si="0"/>
        <v>10000</v>
      </c>
    </row>
    <row r="31" spans="1:9" x14ac:dyDescent="0.25">
      <c r="A31">
        <v>3314</v>
      </c>
      <c r="B31" t="s">
        <v>28</v>
      </c>
      <c r="E31" s="1">
        <v>1000</v>
      </c>
      <c r="F31" s="1">
        <v>1000</v>
      </c>
      <c r="G31" s="1">
        <f t="shared" si="1"/>
        <v>1000</v>
      </c>
      <c r="H31" s="1"/>
      <c r="I31" s="1">
        <f t="shared" si="0"/>
        <v>1000</v>
      </c>
    </row>
    <row r="32" spans="1:9" x14ac:dyDescent="0.25">
      <c r="A32">
        <v>3315</v>
      </c>
      <c r="B32" t="s">
        <v>29</v>
      </c>
      <c r="E32" s="1">
        <v>3000</v>
      </c>
      <c r="F32" s="1">
        <v>3000</v>
      </c>
      <c r="G32" s="1">
        <f t="shared" si="1"/>
        <v>3000</v>
      </c>
      <c r="H32" s="1"/>
      <c r="I32" s="1">
        <f t="shared" si="0"/>
        <v>3000</v>
      </c>
    </row>
    <row r="33" spans="1:9" x14ac:dyDescent="0.25">
      <c r="A33">
        <v>3319</v>
      </c>
      <c r="B33" t="s">
        <v>30</v>
      </c>
      <c r="E33" s="1">
        <v>5000</v>
      </c>
      <c r="F33" s="1">
        <v>32000</v>
      </c>
      <c r="G33" s="1">
        <v>10000</v>
      </c>
      <c r="H33" s="1"/>
      <c r="I33" s="1">
        <f t="shared" si="0"/>
        <v>10000</v>
      </c>
    </row>
    <row r="34" spans="1:9" x14ac:dyDescent="0.25">
      <c r="A34">
        <v>3349</v>
      </c>
      <c r="B34" t="s">
        <v>31</v>
      </c>
      <c r="E34" s="1">
        <v>5000</v>
      </c>
      <c r="F34" s="1">
        <v>5000</v>
      </c>
      <c r="G34" s="1">
        <f xml:space="preserve"> F34</f>
        <v>5000</v>
      </c>
      <c r="H34" s="1"/>
      <c r="I34" s="1">
        <f t="shared" si="0"/>
        <v>5000</v>
      </c>
    </row>
    <row r="35" spans="1:9" x14ac:dyDescent="0.25">
      <c r="A35">
        <v>3419</v>
      </c>
      <c r="B35" t="s">
        <v>32</v>
      </c>
      <c r="E35" s="1">
        <v>5000</v>
      </c>
      <c r="F35" s="1">
        <v>7000</v>
      </c>
      <c r="G35" s="1">
        <f xml:space="preserve"> F35</f>
        <v>7000</v>
      </c>
      <c r="H35" s="1"/>
      <c r="I35" s="1">
        <f t="shared" si="0"/>
        <v>7000</v>
      </c>
    </row>
    <row r="36" spans="1:9" x14ac:dyDescent="0.25">
      <c r="A36">
        <v>3612</v>
      </c>
      <c r="B36" t="s">
        <v>33</v>
      </c>
      <c r="E36" s="1">
        <v>280000</v>
      </c>
      <c r="F36" s="1">
        <v>255000</v>
      </c>
      <c r="G36" s="1">
        <f xml:space="preserve"> F36</f>
        <v>255000</v>
      </c>
      <c r="H36" s="1"/>
      <c r="I36" s="1">
        <f t="shared" si="0"/>
        <v>255000</v>
      </c>
    </row>
    <row r="37" spans="1:9" x14ac:dyDescent="0.25">
      <c r="A37">
        <v>3613</v>
      </c>
      <c r="B37" t="s">
        <v>34</v>
      </c>
      <c r="E37" s="1">
        <v>190000</v>
      </c>
      <c r="F37" s="1">
        <v>190000</v>
      </c>
      <c r="G37" s="1">
        <f xml:space="preserve"> F37</f>
        <v>190000</v>
      </c>
      <c r="H37" s="1"/>
      <c r="I37" s="1">
        <f t="shared" si="0"/>
        <v>190000</v>
      </c>
    </row>
    <row r="38" spans="1:9" x14ac:dyDescent="0.25">
      <c r="A38">
        <v>3632</v>
      </c>
      <c r="B38" t="s">
        <v>35</v>
      </c>
      <c r="E38" s="1">
        <v>7000</v>
      </c>
      <c r="F38" s="1">
        <v>22000</v>
      </c>
      <c r="G38" s="1">
        <f t="shared" ref="G38:G47" si="2" xml:space="preserve"> F38</f>
        <v>22000</v>
      </c>
      <c r="H38" s="1"/>
      <c r="I38" s="1">
        <f t="shared" si="0"/>
        <v>22000</v>
      </c>
    </row>
    <row r="39" spans="1:9" x14ac:dyDescent="0.25">
      <c r="A39">
        <v>3633</v>
      </c>
      <c r="B39" t="s">
        <v>36</v>
      </c>
      <c r="E39" s="1">
        <v>2000</v>
      </c>
      <c r="F39" s="1">
        <v>2000</v>
      </c>
      <c r="G39" s="1">
        <f t="shared" si="2"/>
        <v>2000</v>
      </c>
      <c r="H39" s="1"/>
      <c r="I39" s="1">
        <f t="shared" si="0"/>
        <v>2000</v>
      </c>
    </row>
    <row r="40" spans="1:9" x14ac:dyDescent="0.25">
      <c r="A40">
        <v>3639</v>
      </c>
      <c r="B40" t="s">
        <v>37</v>
      </c>
      <c r="E40" s="1">
        <v>20000</v>
      </c>
      <c r="F40" s="1">
        <v>20000</v>
      </c>
      <c r="G40" s="1">
        <f t="shared" si="2"/>
        <v>20000</v>
      </c>
      <c r="H40" s="1"/>
      <c r="I40" s="1">
        <f t="shared" si="0"/>
        <v>20000</v>
      </c>
    </row>
    <row r="41" spans="1:9" x14ac:dyDescent="0.25">
      <c r="A41">
        <v>3722</v>
      </c>
      <c r="B41" t="s">
        <v>38</v>
      </c>
      <c r="E41" s="1">
        <v>73000</v>
      </c>
      <c r="F41" s="1">
        <v>129000</v>
      </c>
      <c r="G41" s="1">
        <f t="shared" si="2"/>
        <v>129000</v>
      </c>
      <c r="H41" s="1"/>
      <c r="I41" s="1">
        <f t="shared" si="0"/>
        <v>129000</v>
      </c>
    </row>
    <row r="42" spans="1:9" x14ac:dyDescent="0.25">
      <c r="A42">
        <v>3725</v>
      </c>
      <c r="B42" t="s">
        <v>39</v>
      </c>
      <c r="E42" s="1">
        <v>290000</v>
      </c>
      <c r="F42" s="1">
        <v>290000</v>
      </c>
      <c r="G42" s="1">
        <f t="shared" si="2"/>
        <v>290000</v>
      </c>
      <c r="H42" s="1"/>
      <c r="I42" s="1">
        <f t="shared" si="0"/>
        <v>290000</v>
      </c>
    </row>
    <row r="43" spans="1:9" x14ac:dyDescent="0.25">
      <c r="A43">
        <v>3726</v>
      </c>
      <c r="B43" t="s">
        <v>40</v>
      </c>
      <c r="E43" s="1">
        <v>15000</v>
      </c>
      <c r="F43" s="1">
        <v>15000</v>
      </c>
      <c r="G43" s="1">
        <f t="shared" si="2"/>
        <v>15000</v>
      </c>
      <c r="H43" s="1"/>
      <c r="I43" s="1">
        <f t="shared" si="0"/>
        <v>15000</v>
      </c>
    </row>
    <row r="44" spans="1:9" x14ac:dyDescent="0.25">
      <c r="A44">
        <v>3769</v>
      </c>
      <c r="B44" t="s">
        <v>41</v>
      </c>
      <c r="E44" s="1"/>
      <c r="F44" s="1">
        <v>10000</v>
      </c>
      <c r="G44" s="1">
        <v>0</v>
      </c>
      <c r="H44" s="1"/>
      <c r="I44" s="1">
        <f>SUM(G44:H44)</f>
        <v>0</v>
      </c>
    </row>
    <row r="45" spans="1:9" x14ac:dyDescent="0.25">
      <c r="A45">
        <v>6171</v>
      </c>
      <c r="B45" t="s">
        <v>42</v>
      </c>
      <c r="E45" s="1">
        <v>16000</v>
      </c>
      <c r="F45" s="1">
        <v>53000</v>
      </c>
      <c r="G45" s="1">
        <v>30000</v>
      </c>
      <c r="H45" s="1"/>
      <c r="I45" s="1">
        <f t="shared" si="0"/>
        <v>30000</v>
      </c>
    </row>
    <row r="46" spans="1:9" x14ac:dyDescent="0.25">
      <c r="A46">
        <v>6310</v>
      </c>
      <c r="B46" t="s">
        <v>43</v>
      </c>
      <c r="E46" s="1">
        <v>500</v>
      </c>
      <c r="F46">
        <v>500</v>
      </c>
      <c r="G46" s="1">
        <f t="shared" si="2"/>
        <v>500</v>
      </c>
      <c r="I46" s="1">
        <f t="shared" si="0"/>
        <v>500</v>
      </c>
    </row>
    <row r="47" spans="1:9" x14ac:dyDescent="0.25">
      <c r="A47">
        <v>6409</v>
      </c>
      <c r="B47" t="s">
        <v>44</v>
      </c>
      <c r="E47" s="1">
        <v>3000</v>
      </c>
      <c r="F47" s="1">
        <v>3000</v>
      </c>
      <c r="G47" s="1">
        <f t="shared" si="2"/>
        <v>3000</v>
      </c>
      <c r="H47" s="1"/>
      <c r="I47" s="1">
        <f t="shared" si="0"/>
        <v>3000</v>
      </c>
    </row>
    <row r="48" spans="1:9" x14ac:dyDescent="0.25">
      <c r="B48" s="4" t="s">
        <v>45</v>
      </c>
      <c r="C48" s="4"/>
      <c r="D48" s="4"/>
      <c r="E48" s="5">
        <f>SUM(E5:E47)</f>
        <v>19956000</v>
      </c>
      <c r="F48" s="5">
        <f>SUM(F5:F47)</f>
        <v>21521173</v>
      </c>
      <c r="G48" s="5">
        <f>SUM(G5:G47)</f>
        <v>20440501</v>
      </c>
      <c r="H48" s="5">
        <f>SUM(H5:H47)</f>
        <v>0</v>
      </c>
      <c r="I48" s="5">
        <f>SUM(I5:I47)</f>
        <v>20440501</v>
      </c>
    </row>
    <row r="67" spans="1:10" x14ac:dyDescent="0.25">
      <c r="E67" t="s">
        <v>90</v>
      </c>
      <c r="F67" t="s">
        <v>90</v>
      </c>
      <c r="G67" t="s">
        <v>91</v>
      </c>
      <c r="H67" t="s">
        <v>91</v>
      </c>
      <c r="I67" t="s">
        <v>91</v>
      </c>
    </row>
    <row r="68" spans="1:10" x14ac:dyDescent="0.25">
      <c r="E68" t="s">
        <v>88</v>
      </c>
      <c r="F68" t="s">
        <v>89</v>
      </c>
      <c r="G68" t="s">
        <v>94</v>
      </c>
      <c r="H68" t="s">
        <v>97</v>
      </c>
      <c r="I68" t="s">
        <v>93</v>
      </c>
    </row>
    <row r="69" spans="1:10" x14ac:dyDescent="0.25">
      <c r="A69" s="3"/>
      <c r="B69" s="3" t="s">
        <v>46</v>
      </c>
      <c r="C69" s="3"/>
      <c r="D69" s="3"/>
      <c r="E69" s="3" t="s">
        <v>87</v>
      </c>
      <c r="F69" s="3" t="s">
        <v>87</v>
      </c>
      <c r="G69" s="3" t="s">
        <v>92</v>
      </c>
      <c r="H69" s="3" t="s">
        <v>92</v>
      </c>
      <c r="I69" s="3" t="s">
        <v>47</v>
      </c>
    </row>
    <row r="70" spans="1:10" x14ac:dyDescent="0.25">
      <c r="A70">
        <v>1014</v>
      </c>
      <c r="B70" t="s">
        <v>48</v>
      </c>
      <c r="E70" s="1">
        <v>10000</v>
      </c>
      <c r="F70" s="1">
        <v>10000</v>
      </c>
      <c r="G70" s="1">
        <f>F70</f>
        <v>10000</v>
      </c>
      <c r="H70" s="1"/>
      <c r="I70" s="1">
        <f>SUM(G70:H70)</f>
        <v>10000</v>
      </c>
    </row>
    <row r="71" spans="1:10" x14ac:dyDescent="0.25">
      <c r="A71">
        <v>1036</v>
      </c>
      <c r="B71" t="s">
        <v>49</v>
      </c>
      <c r="E71" s="1">
        <v>10400</v>
      </c>
      <c r="F71" s="1">
        <v>10400</v>
      </c>
      <c r="G71" s="1">
        <f t="shared" ref="G71:G112" si="3">F71</f>
        <v>10400</v>
      </c>
      <c r="H71" s="1"/>
      <c r="I71" s="1">
        <f t="shared" ref="I71:I115" si="4">SUM(G71:H71)</f>
        <v>10400</v>
      </c>
    </row>
    <row r="72" spans="1:10" x14ac:dyDescent="0.25">
      <c r="A72">
        <v>1039</v>
      </c>
      <c r="B72" t="s">
        <v>50</v>
      </c>
      <c r="E72" s="1">
        <v>400000</v>
      </c>
      <c r="F72" s="1">
        <v>686000</v>
      </c>
      <c r="G72" s="1">
        <v>486000</v>
      </c>
      <c r="H72" s="1"/>
      <c r="I72" s="1">
        <f t="shared" si="4"/>
        <v>486000</v>
      </c>
    </row>
    <row r="73" spans="1:10" x14ac:dyDescent="0.25">
      <c r="A73">
        <v>2143</v>
      </c>
      <c r="B73" t="s">
        <v>51</v>
      </c>
      <c r="E73" s="1">
        <v>22400</v>
      </c>
      <c r="F73" s="1">
        <v>55600</v>
      </c>
      <c r="G73" s="1">
        <v>22400</v>
      </c>
      <c r="H73" s="1"/>
      <c r="I73" s="1">
        <f t="shared" si="4"/>
        <v>22400</v>
      </c>
    </row>
    <row r="74" spans="1:10" x14ac:dyDescent="0.25">
      <c r="A74">
        <v>2212</v>
      </c>
      <c r="B74" t="s">
        <v>24</v>
      </c>
      <c r="E74" s="1">
        <v>1010000</v>
      </c>
      <c r="F74" s="1">
        <v>1869000</v>
      </c>
      <c r="G74" s="1">
        <v>449000</v>
      </c>
      <c r="H74" s="1"/>
      <c r="I74" s="1">
        <f t="shared" si="4"/>
        <v>449000</v>
      </c>
    </row>
    <row r="75" spans="1:10" x14ac:dyDescent="0.25">
      <c r="A75">
        <v>2219</v>
      </c>
      <c r="B75" t="s">
        <v>52</v>
      </c>
      <c r="E75" s="1">
        <v>513100</v>
      </c>
      <c r="F75" s="1">
        <v>531100</v>
      </c>
      <c r="G75" s="1">
        <v>8100</v>
      </c>
      <c r="H75" s="1">
        <v>505000</v>
      </c>
      <c r="I75" s="1">
        <f t="shared" si="4"/>
        <v>513100</v>
      </c>
      <c r="J75" s="7" t="s">
        <v>106</v>
      </c>
    </row>
    <row r="76" spans="1:10" x14ac:dyDescent="0.25">
      <c r="A76">
        <v>2221</v>
      </c>
      <c r="B76" t="s">
        <v>53</v>
      </c>
      <c r="E76" s="1">
        <v>60000</v>
      </c>
      <c r="F76" s="1">
        <v>60000</v>
      </c>
      <c r="G76" s="1">
        <v>0</v>
      </c>
      <c r="H76" s="1"/>
      <c r="I76" s="1">
        <f t="shared" si="4"/>
        <v>0</v>
      </c>
    </row>
    <row r="77" spans="1:10" x14ac:dyDescent="0.25">
      <c r="A77">
        <v>2292</v>
      </c>
      <c r="B77" t="s">
        <v>54</v>
      </c>
      <c r="E77" s="1">
        <v>48000</v>
      </c>
      <c r="F77" s="1">
        <v>48000</v>
      </c>
      <c r="G77" s="1">
        <f t="shared" si="3"/>
        <v>48000</v>
      </c>
      <c r="H77" s="1"/>
      <c r="I77" s="1">
        <f t="shared" si="4"/>
        <v>48000</v>
      </c>
    </row>
    <row r="78" spans="1:10" x14ac:dyDescent="0.25">
      <c r="A78">
        <v>2310</v>
      </c>
      <c r="B78" t="s">
        <v>25</v>
      </c>
      <c r="E78" s="1">
        <v>240000</v>
      </c>
      <c r="F78" s="1">
        <v>240000</v>
      </c>
      <c r="G78" s="1">
        <v>0</v>
      </c>
      <c r="H78" s="1"/>
      <c r="I78" s="1">
        <f t="shared" si="4"/>
        <v>0</v>
      </c>
    </row>
    <row r="79" spans="1:10" x14ac:dyDescent="0.25">
      <c r="A79">
        <v>2321</v>
      </c>
      <c r="B79" t="s">
        <v>26</v>
      </c>
      <c r="E79" s="1">
        <v>50000</v>
      </c>
      <c r="F79" s="1">
        <v>53000</v>
      </c>
      <c r="G79" s="1">
        <v>5000</v>
      </c>
      <c r="H79" s="1"/>
      <c r="I79" s="1">
        <f t="shared" si="4"/>
        <v>5000</v>
      </c>
    </row>
    <row r="80" spans="1:10" x14ac:dyDescent="0.25">
      <c r="A80">
        <v>3113</v>
      </c>
      <c r="B80" t="s">
        <v>55</v>
      </c>
      <c r="E80" s="1">
        <v>1550000</v>
      </c>
      <c r="F80" s="1">
        <v>2404501</v>
      </c>
      <c r="G80" s="1">
        <v>1560000</v>
      </c>
      <c r="H80" s="1"/>
      <c r="I80" s="1">
        <f t="shared" si="4"/>
        <v>1560000</v>
      </c>
    </row>
    <row r="81" spans="1:10" x14ac:dyDescent="0.25">
      <c r="B81" t="s">
        <v>56</v>
      </c>
      <c r="E81" s="1">
        <v>1160000</v>
      </c>
      <c r="F81" s="1">
        <v>1460000</v>
      </c>
      <c r="G81" s="1">
        <v>1460000</v>
      </c>
      <c r="H81" s="1"/>
      <c r="I81" s="1">
        <f t="shared" si="4"/>
        <v>1460000</v>
      </c>
    </row>
    <row r="82" spans="1:10" x14ac:dyDescent="0.25">
      <c r="A82">
        <v>3313</v>
      </c>
      <c r="B82" t="s">
        <v>57</v>
      </c>
      <c r="E82" s="1">
        <v>9000</v>
      </c>
      <c r="F82" s="1">
        <v>9000</v>
      </c>
      <c r="G82" s="1">
        <v>15500</v>
      </c>
      <c r="H82" s="1"/>
      <c r="I82" s="1">
        <f t="shared" si="4"/>
        <v>15500</v>
      </c>
    </row>
    <row r="83" spans="1:10" x14ac:dyDescent="0.25">
      <c r="A83">
        <v>3314</v>
      </c>
      <c r="B83" t="s">
        <v>28</v>
      </c>
      <c r="E83" s="1">
        <v>13000</v>
      </c>
      <c r="F83" s="1">
        <v>13000</v>
      </c>
      <c r="G83" s="1">
        <f t="shared" si="3"/>
        <v>13000</v>
      </c>
      <c r="H83" s="1"/>
      <c r="I83" s="1">
        <f t="shared" si="4"/>
        <v>13000</v>
      </c>
    </row>
    <row r="84" spans="1:10" x14ac:dyDescent="0.25">
      <c r="A84">
        <v>3315</v>
      </c>
      <c r="B84" t="s">
        <v>29</v>
      </c>
      <c r="E84" s="1">
        <v>90000</v>
      </c>
      <c r="F84" s="1">
        <v>90000</v>
      </c>
      <c r="G84" s="1">
        <f t="shared" si="3"/>
        <v>90000</v>
      </c>
      <c r="H84" s="1"/>
      <c r="I84" s="1">
        <f t="shared" si="4"/>
        <v>90000</v>
      </c>
    </row>
    <row r="85" spans="1:10" x14ac:dyDescent="0.25">
      <c r="A85">
        <v>3319</v>
      </c>
      <c r="B85" t="s">
        <v>30</v>
      </c>
      <c r="E85" s="1">
        <v>280000</v>
      </c>
      <c r="F85" s="1">
        <v>347000</v>
      </c>
      <c r="G85" s="1">
        <f t="shared" si="3"/>
        <v>347000</v>
      </c>
      <c r="H85" s="1"/>
      <c r="I85" s="1">
        <f t="shared" si="4"/>
        <v>347000</v>
      </c>
    </row>
    <row r="86" spans="1:10" x14ac:dyDescent="0.25">
      <c r="A86">
        <v>3341</v>
      </c>
      <c r="B86" t="s">
        <v>58</v>
      </c>
      <c r="E86" s="1">
        <v>26000</v>
      </c>
      <c r="F86" s="1">
        <v>26000</v>
      </c>
      <c r="G86" s="1">
        <f t="shared" si="3"/>
        <v>26000</v>
      </c>
      <c r="H86" s="1"/>
      <c r="I86" s="1">
        <f t="shared" si="4"/>
        <v>26000</v>
      </c>
    </row>
    <row r="87" spans="1:10" x14ac:dyDescent="0.25">
      <c r="A87">
        <v>3349</v>
      </c>
      <c r="B87" t="s">
        <v>31</v>
      </c>
      <c r="E87" s="1">
        <v>85000</v>
      </c>
      <c r="F87" s="1">
        <v>85000</v>
      </c>
      <c r="G87" s="1">
        <f t="shared" si="3"/>
        <v>85000</v>
      </c>
      <c r="H87" s="1"/>
      <c r="I87" s="1">
        <f t="shared" si="4"/>
        <v>85000</v>
      </c>
    </row>
    <row r="88" spans="1:10" x14ac:dyDescent="0.25">
      <c r="A88">
        <v>3392</v>
      </c>
      <c r="B88" t="s">
        <v>59</v>
      </c>
      <c r="E88" s="1">
        <v>15000</v>
      </c>
      <c r="F88" s="1">
        <v>15000</v>
      </c>
      <c r="G88" s="1">
        <f t="shared" si="3"/>
        <v>15000</v>
      </c>
      <c r="H88" s="1"/>
      <c r="I88" s="1">
        <f t="shared" si="4"/>
        <v>15000</v>
      </c>
    </row>
    <row r="89" spans="1:10" x14ac:dyDescent="0.25">
      <c r="A89">
        <v>3399</v>
      </c>
      <c r="B89" t="s">
        <v>60</v>
      </c>
      <c r="E89" s="1">
        <v>21000</v>
      </c>
      <c r="F89" s="1">
        <v>21000</v>
      </c>
      <c r="G89" s="1">
        <f t="shared" si="3"/>
        <v>21000</v>
      </c>
      <c r="H89" s="1"/>
      <c r="I89" s="1">
        <f t="shared" si="4"/>
        <v>21000</v>
      </c>
    </row>
    <row r="90" spans="1:10" x14ac:dyDescent="0.25">
      <c r="A90">
        <v>3419</v>
      </c>
      <c r="B90" t="s">
        <v>32</v>
      </c>
      <c r="E90" s="1">
        <v>710000</v>
      </c>
      <c r="F90" s="1">
        <v>714100</v>
      </c>
      <c r="G90" s="1">
        <v>704100</v>
      </c>
      <c r="H90" s="1"/>
      <c r="I90" s="1">
        <f t="shared" si="4"/>
        <v>704100</v>
      </c>
      <c r="J90" s="7" t="s">
        <v>103</v>
      </c>
    </row>
    <row r="91" spans="1:10" x14ac:dyDescent="0.25">
      <c r="A91">
        <v>3429</v>
      </c>
      <c r="B91" t="s">
        <v>61</v>
      </c>
      <c r="E91" s="1">
        <v>1080000</v>
      </c>
      <c r="F91" s="1">
        <v>1080000</v>
      </c>
      <c r="G91" s="1">
        <v>400000</v>
      </c>
      <c r="H91" s="1"/>
      <c r="I91" s="1">
        <f t="shared" si="4"/>
        <v>400000</v>
      </c>
    </row>
    <row r="92" spans="1:10" x14ac:dyDescent="0.25">
      <c r="A92">
        <v>3612</v>
      </c>
      <c r="B92" t="s">
        <v>33</v>
      </c>
      <c r="E92" s="1">
        <v>132000</v>
      </c>
      <c r="F92" s="1">
        <v>162000</v>
      </c>
      <c r="G92" s="1">
        <f t="shared" si="3"/>
        <v>162000</v>
      </c>
      <c r="H92" s="1"/>
      <c r="I92" s="1">
        <f t="shared" si="4"/>
        <v>162000</v>
      </c>
    </row>
    <row r="93" spans="1:10" x14ac:dyDescent="0.25">
      <c r="A93">
        <v>3613</v>
      </c>
      <c r="B93" t="s">
        <v>34</v>
      </c>
      <c r="E93" s="1">
        <v>46000</v>
      </c>
      <c r="F93" s="1">
        <v>46000</v>
      </c>
      <c r="G93" s="1">
        <f t="shared" si="3"/>
        <v>46000</v>
      </c>
      <c r="H93" s="1"/>
      <c r="I93" s="1">
        <f t="shared" si="4"/>
        <v>46000</v>
      </c>
    </row>
    <row r="94" spans="1:10" x14ac:dyDescent="0.25">
      <c r="A94">
        <v>3631</v>
      </c>
      <c r="B94" t="s">
        <v>62</v>
      </c>
      <c r="E94" s="1">
        <v>1172000</v>
      </c>
      <c r="F94" s="1">
        <v>1312000</v>
      </c>
      <c r="G94" s="1">
        <v>292000</v>
      </c>
      <c r="H94" s="1"/>
      <c r="I94" s="1">
        <f t="shared" si="4"/>
        <v>292000</v>
      </c>
    </row>
    <row r="95" spans="1:10" x14ac:dyDescent="0.25">
      <c r="A95">
        <v>3632</v>
      </c>
      <c r="B95" t="s">
        <v>35</v>
      </c>
      <c r="E95" s="1">
        <v>1206500</v>
      </c>
      <c r="F95" s="1">
        <v>1224700</v>
      </c>
      <c r="G95" s="1">
        <v>10000</v>
      </c>
      <c r="H95" s="1"/>
      <c r="I95" s="1">
        <f t="shared" si="4"/>
        <v>10000</v>
      </c>
    </row>
    <row r="96" spans="1:10" x14ac:dyDescent="0.25">
      <c r="A96">
        <v>3633</v>
      </c>
      <c r="B96" t="s">
        <v>63</v>
      </c>
      <c r="E96" s="1">
        <v>100000</v>
      </c>
      <c r="F96" s="1">
        <v>100000</v>
      </c>
      <c r="G96" s="1">
        <v>0</v>
      </c>
      <c r="H96" s="1"/>
      <c r="I96" s="1">
        <f>SUM(G96:H96)</f>
        <v>0</v>
      </c>
    </row>
    <row r="97" spans="1:10" x14ac:dyDescent="0.25">
      <c r="A97">
        <v>3635</v>
      </c>
      <c r="B97" t="s">
        <v>64</v>
      </c>
      <c r="E97" s="1">
        <v>150000</v>
      </c>
      <c r="F97" s="1">
        <v>150000</v>
      </c>
      <c r="G97" s="1">
        <v>0</v>
      </c>
      <c r="H97" s="1"/>
      <c r="I97" s="1">
        <f t="shared" si="4"/>
        <v>0</v>
      </c>
    </row>
    <row r="98" spans="1:10" x14ac:dyDescent="0.25">
      <c r="A98">
        <v>3699</v>
      </c>
      <c r="B98" t="s">
        <v>65</v>
      </c>
      <c r="E98" s="1">
        <v>25000</v>
      </c>
      <c r="F98" s="1">
        <v>47000</v>
      </c>
      <c r="G98" s="1">
        <v>0</v>
      </c>
      <c r="H98" s="1"/>
      <c r="I98" s="1">
        <f t="shared" si="4"/>
        <v>0</v>
      </c>
    </row>
    <row r="99" spans="1:10" x14ac:dyDescent="0.25">
      <c r="A99">
        <v>3721</v>
      </c>
      <c r="B99" t="s">
        <v>66</v>
      </c>
      <c r="E99" s="1">
        <v>30000</v>
      </c>
      <c r="F99" s="1">
        <v>30000</v>
      </c>
      <c r="G99" s="1">
        <f t="shared" si="3"/>
        <v>30000</v>
      </c>
      <c r="H99" s="1"/>
      <c r="I99" s="1">
        <f t="shared" si="4"/>
        <v>30000</v>
      </c>
    </row>
    <row r="100" spans="1:10" x14ac:dyDescent="0.25">
      <c r="A100">
        <v>3722</v>
      </c>
      <c r="B100" t="s">
        <v>67</v>
      </c>
      <c r="E100" s="1">
        <v>980000</v>
      </c>
      <c r="F100" s="1">
        <v>980000</v>
      </c>
      <c r="G100" s="1">
        <f t="shared" si="3"/>
        <v>980000</v>
      </c>
      <c r="H100" s="1"/>
      <c r="I100" s="1">
        <f t="shared" si="4"/>
        <v>980000</v>
      </c>
    </row>
    <row r="101" spans="1:10" x14ac:dyDescent="0.25">
      <c r="A101">
        <v>3723</v>
      </c>
      <c r="B101" t="s">
        <v>68</v>
      </c>
      <c r="E101" s="1">
        <v>75000</v>
      </c>
      <c r="F101" s="1">
        <v>100000</v>
      </c>
      <c r="G101" s="1">
        <f t="shared" si="3"/>
        <v>100000</v>
      </c>
      <c r="H101" s="1"/>
      <c r="I101" s="1">
        <f t="shared" si="4"/>
        <v>100000</v>
      </c>
    </row>
    <row r="102" spans="1:10" x14ac:dyDescent="0.25">
      <c r="A102">
        <v>3726</v>
      </c>
      <c r="B102" t="s">
        <v>69</v>
      </c>
      <c r="E102" s="1">
        <v>4325000</v>
      </c>
      <c r="F102" s="1">
        <v>4520000</v>
      </c>
      <c r="G102" s="1">
        <v>20000</v>
      </c>
      <c r="H102" s="1">
        <v>880000</v>
      </c>
      <c r="I102" s="1">
        <f t="shared" si="4"/>
        <v>900000</v>
      </c>
      <c r="J102" s="7" t="s">
        <v>100</v>
      </c>
    </row>
    <row r="103" spans="1:10" x14ac:dyDescent="0.25">
      <c r="A103">
        <v>3745</v>
      </c>
      <c r="B103" t="s">
        <v>70</v>
      </c>
      <c r="E103" s="1">
        <v>2848000</v>
      </c>
      <c r="F103" s="1">
        <v>3116300</v>
      </c>
      <c r="G103" s="1">
        <v>2523000</v>
      </c>
      <c r="H103" s="1">
        <v>600000</v>
      </c>
      <c r="I103" s="1">
        <f t="shared" si="4"/>
        <v>3123000</v>
      </c>
      <c r="J103" t="s">
        <v>105</v>
      </c>
    </row>
    <row r="104" spans="1:10" x14ac:dyDescent="0.25">
      <c r="A104">
        <v>3749</v>
      </c>
      <c r="B104" t="s">
        <v>71</v>
      </c>
      <c r="E104" s="1">
        <v>35000</v>
      </c>
      <c r="F104" s="1">
        <v>40000</v>
      </c>
      <c r="G104" s="1">
        <f t="shared" si="3"/>
        <v>40000</v>
      </c>
      <c r="H104" s="1"/>
      <c r="I104" s="1">
        <f t="shared" si="4"/>
        <v>40000</v>
      </c>
    </row>
    <row r="105" spans="1:10" x14ac:dyDescent="0.25">
      <c r="A105">
        <v>4350</v>
      </c>
      <c r="B105" t="s">
        <v>72</v>
      </c>
      <c r="E105" s="1">
        <v>30000</v>
      </c>
      <c r="F105" s="1">
        <v>35000</v>
      </c>
      <c r="G105" s="1">
        <f t="shared" si="3"/>
        <v>35000</v>
      </c>
      <c r="H105" s="1"/>
      <c r="I105" s="1">
        <f t="shared" si="4"/>
        <v>35000</v>
      </c>
    </row>
    <row r="106" spans="1:10" x14ac:dyDescent="0.25">
      <c r="A106">
        <v>5212</v>
      </c>
      <c r="B106" t="s">
        <v>73</v>
      </c>
      <c r="E106" s="1">
        <v>10000</v>
      </c>
      <c r="F106" s="1">
        <v>10000</v>
      </c>
      <c r="G106" s="1">
        <f t="shared" si="3"/>
        <v>10000</v>
      </c>
      <c r="H106" s="1"/>
      <c r="I106" s="1">
        <f t="shared" si="4"/>
        <v>10000</v>
      </c>
    </row>
    <row r="107" spans="1:10" x14ac:dyDescent="0.25">
      <c r="A107">
        <v>5512</v>
      </c>
      <c r="B107" t="s">
        <v>74</v>
      </c>
      <c r="E107" s="1">
        <v>194000</v>
      </c>
      <c r="F107" s="1">
        <v>194000</v>
      </c>
      <c r="G107" s="1">
        <f t="shared" si="3"/>
        <v>194000</v>
      </c>
      <c r="H107" s="1"/>
      <c r="I107" s="1">
        <f t="shared" si="4"/>
        <v>194000</v>
      </c>
    </row>
    <row r="108" spans="1:10" x14ac:dyDescent="0.25">
      <c r="A108">
        <v>6112</v>
      </c>
      <c r="B108" t="s">
        <v>75</v>
      </c>
      <c r="E108" s="1">
        <v>1400000</v>
      </c>
      <c r="F108" s="1">
        <v>1405500</v>
      </c>
      <c r="G108" s="1">
        <v>1465500</v>
      </c>
      <c r="H108" s="1"/>
      <c r="I108" s="1">
        <f t="shared" si="4"/>
        <v>1465500</v>
      </c>
    </row>
    <row r="109" spans="1:10" x14ac:dyDescent="0.25">
      <c r="A109">
        <v>6114</v>
      </c>
      <c r="B109" t="s">
        <v>76</v>
      </c>
      <c r="E109" s="1"/>
      <c r="F109" s="1">
        <v>27182</v>
      </c>
      <c r="G109" s="1">
        <v>0</v>
      </c>
      <c r="H109" s="1"/>
      <c r="I109" s="1">
        <f t="shared" si="4"/>
        <v>0</v>
      </c>
    </row>
    <row r="110" spans="1:10" x14ac:dyDescent="0.25">
      <c r="A110">
        <v>6171</v>
      </c>
      <c r="B110" t="s">
        <v>42</v>
      </c>
      <c r="E110" s="1">
        <v>2200000</v>
      </c>
      <c r="F110" s="1">
        <v>2211000</v>
      </c>
      <c r="G110" s="1">
        <v>2274000</v>
      </c>
      <c r="H110" s="1"/>
      <c r="I110" s="1">
        <f t="shared" si="4"/>
        <v>2274000</v>
      </c>
      <c r="J110" s="7" t="s">
        <v>101</v>
      </c>
    </row>
    <row r="111" spans="1:10" x14ac:dyDescent="0.25">
      <c r="A111">
        <v>6310</v>
      </c>
      <c r="B111" t="s">
        <v>77</v>
      </c>
      <c r="E111" s="1">
        <v>16000</v>
      </c>
      <c r="F111" s="1">
        <v>16000</v>
      </c>
      <c r="G111" s="1">
        <f t="shared" si="3"/>
        <v>16000</v>
      </c>
      <c r="H111" s="1"/>
      <c r="I111" s="1">
        <f t="shared" si="4"/>
        <v>16000</v>
      </c>
    </row>
    <row r="112" spans="1:10" x14ac:dyDescent="0.25">
      <c r="A112">
        <v>6320</v>
      </c>
      <c r="B112" t="s">
        <v>78</v>
      </c>
      <c r="E112" s="1">
        <v>95000</v>
      </c>
      <c r="F112" s="1">
        <v>95000</v>
      </c>
      <c r="G112" s="1">
        <f t="shared" si="3"/>
        <v>95000</v>
      </c>
      <c r="H112" s="1"/>
      <c r="I112" s="1">
        <f t="shared" si="4"/>
        <v>95000</v>
      </c>
    </row>
    <row r="113" spans="1:10" x14ac:dyDescent="0.25">
      <c r="A113">
        <v>6399</v>
      </c>
      <c r="B113" t="s">
        <v>79</v>
      </c>
      <c r="E113" s="1"/>
      <c r="F113" s="1">
        <v>402290</v>
      </c>
      <c r="G113" s="1">
        <v>80000</v>
      </c>
      <c r="H113" s="1"/>
      <c r="I113" s="1">
        <f t="shared" si="4"/>
        <v>80000</v>
      </c>
    </row>
    <row r="114" spans="1:10" x14ac:dyDescent="0.25">
      <c r="A114">
        <v>6402</v>
      </c>
      <c r="B114" t="s">
        <v>80</v>
      </c>
      <c r="E114" s="1"/>
      <c r="F114">
        <v>240</v>
      </c>
      <c r="G114" s="1">
        <v>1500</v>
      </c>
      <c r="I114" s="1">
        <f t="shared" si="4"/>
        <v>1500</v>
      </c>
      <c r="J114" s="7" t="s">
        <v>102</v>
      </c>
    </row>
    <row r="115" spans="1:10" x14ac:dyDescent="0.25">
      <c r="A115">
        <v>6409</v>
      </c>
      <c r="B115" t="s">
        <v>44</v>
      </c>
      <c r="E115" s="1">
        <v>200000</v>
      </c>
      <c r="F115" s="1">
        <v>228500</v>
      </c>
      <c r="G115" s="1">
        <v>129000</v>
      </c>
      <c r="H115" s="1">
        <v>200000</v>
      </c>
      <c r="I115" s="1">
        <f t="shared" si="4"/>
        <v>329000</v>
      </c>
      <c r="J115" s="7" t="s">
        <v>99</v>
      </c>
    </row>
    <row r="116" spans="1:10" x14ac:dyDescent="0.25">
      <c r="B116" t="s">
        <v>81</v>
      </c>
      <c r="E116" s="1">
        <f>SUM(E70:E115)-E81</f>
        <v>21512400</v>
      </c>
      <c r="F116" s="1">
        <f>SUM(F70:F115)-F81</f>
        <v>24820413</v>
      </c>
      <c r="G116" s="1">
        <f>SUM(G70:G115)-G81</f>
        <v>12818500</v>
      </c>
      <c r="H116" s="1">
        <f>SUM(H70:H115)</f>
        <v>2185000</v>
      </c>
      <c r="I116" s="1">
        <f>SUM(I70:I115)-I81</f>
        <v>15003500</v>
      </c>
    </row>
    <row r="117" spans="1:10" x14ac:dyDescent="0.25">
      <c r="A117">
        <v>6409</v>
      </c>
      <c r="B117" t="s">
        <v>82</v>
      </c>
      <c r="E117" s="1">
        <v>9741600</v>
      </c>
      <c r="F117" s="1">
        <v>8003760</v>
      </c>
      <c r="G117" s="1">
        <f>G118-G116</f>
        <v>14820001</v>
      </c>
      <c r="H117" s="1">
        <f>-H116</f>
        <v>-2185000</v>
      </c>
      <c r="I117" s="1">
        <f>I118-I116</f>
        <v>12635001</v>
      </c>
    </row>
    <row r="118" spans="1:10" x14ac:dyDescent="0.25">
      <c r="B118" s="4" t="s">
        <v>98</v>
      </c>
      <c r="C118" s="4"/>
      <c r="D118" s="4"/>
      <c r="E118" s="5">
        <f>SUM(E116:E117)</f>
        <v>31254000</v>
      </c>
      <c r="F118" s="5">
        <f>SUM(F116:F117)</f>
        <v>32824173</v>
      </c>
      <c r="G118" s="5">
        <f>I118-H118</f>
        <v>27638501</v>
      </c>
      <c r="H118" s="5"/>
      <c r="I118" s="5">
        <v>27638501</v>
      </c>
    </row>
    <row r="120" spans="1:10" x14ac:dyDescent="0.25">
      <c r="B120" t="s">
        <v>83</v>
      </c>
      <c r="D120" s="2">
        <v>43101</v>
      </c>
      <c r="E120" s="2"/>
      <c r="F120" s="1">
        <v>8200000</v>
      </c>
      <c r="G120" t="s">
        <v>84</v>
      </c>
    </row>
    <row r="121" spans="1:10" x14ac:dyDescent="0.25">
      <c r="B121" t="s">
        <v>85</v>
      </c>
      <c r="F121" s="1">
        <v>1002000</v>
      </c>
      <c r="G121" t="s">
        <v>84</v>
      </c>
    </row>
    <row r="122" spans="1:10" x14ac:dyDescent="0.25">
      <c r="B122" t="s">
        <v>86</v>
      </c>
      <c r="F122" s="5">
        <f>F120-F121</f>
        <v>7198000</v>
      </c>
      <c r="G122" t="s">
        <v>84</v>
      </c>
    </row>
    <row r="124" spans="1:10" x14ac:dyDescent="0.25">
      <c r="B124" t="s">
        <v>104</v>
      </c>
      <c r="D124" s="2"/>
      <c r="E124" s="2"/>
    </row>
  </sheetData>
  <pageMargins left="0.7" right="0.7" top="0.78740157499999996" bottom="0.78740157499999996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2017-11-24T09:25:51Z</cp:lastPrinted>
  <dcterms:created xsi:type="dcterms:W3CDTF">2017-11-20T08:10:16Z</dcterms:created>
  <dcterms:modified xsi:type="dcterms:W3CDTF">2018-01-09T06:44:37Z</dcterms:modified>
</cp:coreProperties>
</file>