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1" i="2" l="1"/>
  <c r="E52" i="2" l="1"/>
  <c r="E47" i="2" l="1"/>
  <c r="E46" i="2"/>
  <c r="D59" i="2" l="1"/>
  <c r="E58" i="2"/>
  <c r="E59" i="2"/>
  <c r="E5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8" i="2"/>
  <c r="E49" i="2"/>
  <c r="E50" i="2"/>
  <c r="E3" i="2"/>
  <c r="C53" i="2" l="1"/>
  <c r="E53" i="2" s="1"/>
  <c r="C46" i="4" l="1"/>
</calcChain>
</file>

<file path=xl/sharedStrings.xml><?xml version="1.0" encoding="utf-8"?>
<sst xmlns="http://schemas.openxmlformats.org/spreadsheetml/2006/main" count="134" uniqueCount="101">
  <si>
    <t>PARAGRAF</t>
  </si>
  <si>
    <t>POLOŽKA</t>
  </si>
  <si>
    <t>ROZP  2023</t>
  </si>
  <si>
    <t>doklad</t>
  </si>
  <si>
    <t>POZNÁMKA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</si>
  <si>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</si>
  <si>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</si>
  <si>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</si>
  <si>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</si>
  <si>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</si>
  <si>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1211  Daň z přidané hodnoty</t>
  </si>
  <si>
    <t xml:space="preserve">  1341  Příjem z poplatku ze psů</t>
  </si>
  <si>
    <t xml:space="preserve">  1342  Příjem z poplatku z pobytu</t>
  </si>
  <si>
    <t xml:space="preserve">  1343  Příjem z poplatku za užívání veřejného prostranstv</t>
  </si>
  <si>
    <t xml:space="preserve">  1345  Příjem z popl. za obecní systém odpad. hospod.</t>
  </si>
  <si>
    <t xml:space="preserve">  1361  Příjem ze správních poplatků</t>
  </si>
  <si>
    <t xml:space="preserve">  1381  Daň z hazardních her</t>
  </si>
  <si>
    <t xml:space="preserve">  1511  Příjem z daně z nemovitých věcí</t>
  </si>
  <si>
    <t xml:space="preserve"> 2420   Spl.půjč.prostř.od obecně prosp.spol.a podob.subje</t>
  </si>
  <si>
    <t xml:space="preserve">  2451  Splátky půjčených prostředků od přísp.organizací</t>
  </si>
  <si>
    <t xml:space="preserve">  2460  Splátky půjčených prostředků od obyvatelstva</t>
  </si>
  <si>
    <t xml:space="preserve">  4112  Neinv.př.transfery ze SR v rámci souhr.dot.vztahu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</si>
  <si>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</si>
  <si>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</si>
  <si>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</si>
  <si>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</si>
  <si>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</si>
  <si>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</si>
  <si>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</si>
  <si>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</si>
  <si>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>Celkem z   3341  Rozhlas a televize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</si>
  <si>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</si>
  <si>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</si>
  <si>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</si>
  <si>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</si>
  <si>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</si>
  <si>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</si>
  <si>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</si>
  <si>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</si>
  <si>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</si>
  <si>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</si>
  <si>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</si>
  <si>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</si>
  <si>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</si>
  <si>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6409  Ostatní činnosti j.n. </t>
  </si>
  <si>
    <t>Celkový součet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</si>
  <si>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</si>
  <si>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</si>
  <si>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</si>
  <si>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</si>
  <si>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</si>
  <si>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</si>
  <si>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</si>
  <si>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 xml:space="preserve">  5331  Neinvestiční příspěvky zřízeným příspěvkovým organ</t>
  </si>
  <si>
    <t xml:space="preserve">  3113  Základní školy </t>
  </si>
  <si>
    <t xml:space="preserve">  3114  Základní školy pro žáky se spec. vzděl. potřebami 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</si>
  <si>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</si>
  <si>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</si>
  <si>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</si>
  <si>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</si>
  <si>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3429  Ostatní zájmová činnost a rekreace </t>
  </si>
  <si>
    <t xml:space="preserve">  3543  Pomoc zdravotně postiženým a chronicky nemocným </t>
  </si>
  <si>
    <t>Celkem z   3599  Ostatní činnost ve zdravotnictví</t>
  </si>
  <si>
    <t xml:space="preserve">  3631  Veřejné osvětlení </t>
  </si>
  <si>
    <t xml:space="preserve">  3635  Územní plánování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</si>
  <si>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</si>
  <si>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</si>
  <si>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</si>
  <si>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 xml:space="preserve">  4350  Domovy pro seniory </t>
  </si>
  <si>
    <t xml:space="preserve">  4356  Denní stacionáře a centra denních služeb </t>
  </si>
  <si>
    <t>Celkem z   4357  Domovy pro osoby se zdr. post. a domovy se zvl.rež</t>
  </si>
  <si>
    <t>5213  Krizová opatření</t>
  </si>
  <si>
    <t xml:space="preserve">  5512  Požární ochrana - dobrovolná část </t>
  </si>
  <si>
    <t xml:space="preserve">  6112  Zastupitelstva obcí </t>
  </si>
  <si>
    <t xml:space="preserve">  6320  Pojištění funkčně nespecifikované </t>
  </si>
  <si>
    <t xml:space="preserve">  6399  Ostatní finanční operace </t>
  </si>
  <si>
    <t xml:space="preserve">  5901  Nespecifikované rezervy</t>
  </si>
  <si>
    <t>Financování</t>
  </si>
  <si>
    <t>PS k 1.1.2023</t>
  </si>
  <si>
    <t>Splátky půjček</t>
  </si>
  <si>
    <t xml:space="preserve">  3635  Územní plánování</t>
  </si>
  <si>
    <t>Příjmy</t>
  </si>
  <si>
    <t>Výdaje a financování</t>
  </si>
  <si>
    <t>změna rozp.</t>
  </si>
  <si>
    <t>rozpočet po změně</t>
  </si>
  <si>
    <t>schválený rozp.2023</t>
  </si>
  <si>
    <t>kanalizace - vlastní zdroje</t>
  </si>
  <si>
    <t>90300,-el.energie,24200,-záv.zpráva</t>
  </si>
  <si>
    <t>rekonstrukce navýšení</t>
  </si>
  <si>
    <t>Zpracovala: J.Nytrová</t>
  </si>
  <si>
    <t xml:space="preserve">OBEC METYLOVICE </t>
  </si>
  <si>
    <t>RO č. 1</t>
  </si>
  <si>
    <t>Schváleno ZO: 17.1.2023</t>
  </si>
  <si>
    <t>231.0010</t>
  </si>
  <si>
    <t>Datum:</t>
  </si>
  <si>
    <t>Účet:</t>
  </si>
  <si>
    <t>Doklad:</t>
  </si>
  <si>
    <t>Volba prezidenta republiky</t>
  </si>
  <si>
    <t>6171</t>
  </si>
  <si>
    <t>Činnost místní samosprávy</t>
  </si>
  <si>
    <t>Celkem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</si>
</sst>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6">
    <xf numFmtId="0" fontId="0" fillId="0" borderId="0" xfId="0"/>
    <xf numFmtId="4" fontId="9" fillId="3" borderId="1" xfId="1" applyNumberFormat="1" applyFont="1" applyFill="1" applyBorder="1" applyAlignment="1" applyProtection="1">
      <protection hidden="1"/>
    </xf>
    <xf numFmtId="0" fontId="2" fillId="3" borderId="1" xfId="1" applyFont="1" applyFill="1" applyBorder="1" applyAlignment="1" applyProtection="1">
      <protection hidden="1"/>
    </xf>
    <xf numFmtId="4" fontId="9" fillId="3" borderId="1" xfId="1" applyNumberFormat="1" applyFont="1" applyFill="1" applyBorder="1" applyAlignment="1" applyProtection="1">
      <alignment shrinkToFit="1"/>
      <protection locked="0" hidden="1"/>
    </xf>
    <xf numFmtId="4" fontId="9" fillId="3" borderId="1" xfId="1" applyNumberFormat="1" applyFont="1" applyFill="1" applyBorder="1" applyAlignment="1" applyProtection="1">
      <alignment shrinkToFit="1"/>
      <protection hidden="1"/>
    </xf>
    <xf numFmtId="4" fontId="9" fillId="3" borderId="1" xfId="1" applyNumberFormat="1" applyFont="1" applyFill="1" applyBorder="1" applyAlignment="1" applyProtection="1"/>
    <xf numFmtId="0" fontId="2" fillId="3" borderId="1" xfId="1" applyFont="1" applyFill="1" applyBorder="1" applyAlignment="1" applyProtection="1">
      <protection locked="0"/>
    </xf>
    <xf numFmtId="4" fontId="8" fillId="3" borderId="1" xfId="1" applyNumberFormat="1" applyFont="1" applyFill="1" applyBorder="1" applyAlignment="1" applyProtection="1">
      <alignment shrinkToFit="1"/>
      <protection hidden="1"/>
    </xf>
    <xf numFmtId="4" fontId="8" fillId="3" borderId="1" xfId="1" applyNumberFormat="1" applyFont="1" applyFill="1" applyBorder="1" applyAlignment="1" applyProtection="1">
      <protection hidden="1"/>
    </xf>
    <xf numFmtId="0" fontId="7" fillId="3" borderId="1" xfId="1" applyFont="1" applyFill="1" applyBorder="1" applyAlignment="1" applyProtection="1">
      <protection hidden="1"/>
    </xf>
    <xf numFmtId="0" fontId="6" fillId="0" borderId="0" xfId="0" applyFont="1"/>
    <xf numFmtId="4" fontId="7" fillId="3" borderId="1" xfId="1" applyNumberFormat="1" applyFont="1" applyFill="1" applyBorder="1" applyAlignment="1" applyProtection="1">
      <protection hidden="1"/>
    </xf>
    <xf numFmtId="4" fontId="7" fillId="3" borderId="1" xfId="1" applyNumberFormat="1" applyFont="1" applyFill="1" applyBorder="1" applyAlignment="1" applyProtection="1">
      <alignment horizontal="right" shrinkToFit="1"/>
      <protection hidden="1"/>
    </xf>
    <xf numFmtId="4" fontId="2" fillId="3" borderId="1" xfId="1" applyNumberFormat="1" applyFont="1" applyFill="1" applyBorder="1" applyAlignment="1" applyProtection="1">
      <protection hidden="1"/>
    </xf>
    <xf numFmtId="4" fontId="2" fillId="3" borderId="1" xfId="1" applyNumberFormat="1" applyFont="1" applyFill="1" applyBorder="1" applyAlignment="1" applyProtection="1">
      <alignment shrinkToFit="1"/>
      <protection locked="0" hidden="1"/>
    </xf>
    <xf numFmtId="0" fontId="9" fillId="3" borderId="1" xfId="1" applyNumberFormat="1" applyFont="1" applyFill="1" applyBorder="1" applyAlignment="1" applyProtection="1">
      <protection hidden="1"/>
    </xf>
    <xf numFmtId="0" fontId="2" fillId="2" borderId="2" xfId="1" applyFont="1" applyFill="1" applyBorder="1" applyAlignment="1" applyProtection="1">
      <alignment horizontal="center" vertical="center" shrinkToFit="1"/>
      <protection hidden="1"/>
    </xf>
    <xf numFmtId="0" fontId="9" fillId="3" borderId="3" xfId="1" applyFont="1" applyFill="1" applyBorder="1" applyAlignment="1" applyProtection="1">
      <alignment shrinkToFit="1"/>
      <protection locked="0" hidden="1"/>
    </xf>
    <xf numFmtId="0" fontId="9" fillId="3" borderId="4" xfId="1" applyFont="1" applyFill="1" applyBorder="1" applyAlignment="1" applyProtection="1">
      <alignment shrinkToFit="1"/>
      <protection locked="0" hidden="1"/>
    </xf>
    <xf numFmtId="0" fontId="8" fillId="3" borderId="4" xfId="1" applyFont="1" applyFill="1" applyBorder="1" applyAlignment="1" applyProtection="1">
      <alignment shrinkToFit="1"/>
      <protection locked="0" hidden="1"/>
    </xf>
    <xf numFmtId="0" fontId="8" fillId="2" borderId="1" xfId="1" applyFont="1" applyFill="1" applyBorder="1" applyAlignment="1" applyProtection="1">
      <alignment horizontal="center" vertical="center" shrinkToFit="1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8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/>
    <xf numFmtId="0" fontId="2" fillId="3" borderId="1" xfId="1" applyFont="1" applyFill="1" applyBorder="1" applyAlignment="1" applyProtection="1">
      <alignment shrinkToFit="1"/>
      <protection locked="0"/>
    </xf>
    <xf numFmtId="4" fontId="0" fillId="0" borderId="1" xfId="0" applyNumberFormat="1" applyBorder="1"/>
    <xf numFmtId="0" fontId="6" fillId="0" borderId="1" xfId="0" applyFont="1" applyBorder="1"/>
    <xf numFmtId="0" fontId="2" fillId="3" borderId="1" xfId="1" applyNumberFormat="1" applyFont="1" applyFill="1" applyBorder="1" applyAlignment="1" applyProtection="1">
      <protection hidden="1"/>
    </xf>
    <xf numFmtId="0" fontId="8" fillId="2" borderId="1" xfId="1" applyFont="1" applyFill="1" applyBorder="1" applyAlignment="1" applyProtection="1">
      <alignment vertical="center" shrinkToFit="1"/>
      <protection hidden="1"/>
    </xf>
    <xf numFmtId="4" fontId="8" fillId="2" borderId="1" xfId="1" applyNumberFormat="1" applyFont="1" applyFill="1" applyBorder="1" applyAlignment="1" applyProtection="1">
      <alignment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4" fontId="2" fillId="3" borderId="1" xfId="1" applyNumberFormat="1" applyFont="1" applyFill="1" applyBorder="1" applyAlignment="1" applyProtection="1">
      <alignment shrinkToFit="1"/>
      <protection hidden="1"/>
    </xf>
    <xf numFmtId="0" fontId="10" fillId="0" borderId="0" xfId="0" applyFont="1"/>
    <xf numFmtId="4" fontId="12" fillId="3" borderId="1" xfId="1" applyNumberFormat="1" applyFont="1" applyFill="1" applyBorder="1" applyAlignment="1" applyProtection="1">
      <alignment horizontal="center" vertical="center" shrinkToFit="1"/>
      <protection hidden="1"/>
    </xf>
    <xf numFmtId="4" fontId="11" fillId="3" borderId="1" xfId="1" applyNumberFormat="1" applyFont="1" applyFill="1" applyBorder="1" applyAlignment="1" applyProtection="1">
      <alignment horizontal="center" vertical="center" shrinkToFit="1"/>
      <protection hidden="1"/>
    </xf>
    <xf numFmtId="4" fontId="7" fillId="3" borderId="1" xfId="1" applyNumberFormat="1" applyFont="1" applyFill="1" applyBorder="1" applyAlignment="1" applyProtection="1">
      <alignment shrinkToFit="1"/>
      <protection locked="0"/>
    </xf>
    <xf numFmtId="0" fontId="6" fillId="4" borderId="0" xfId="0" applyFont="1" applyFill="1"/>
    <xf numFmtId="4" fontId="2" fillId="4" borderId="1" xfId="1" applyNumberFormat="1" applyFont="1" applyFill="1" applyBorder="1" applyAlignment="1" applyProtection="1">
      <alignment shrinkToFit="1"/>
      <protection hidden="1"/>
    </xf>
    <xf numFmtId="4" fontId="2" fillId="4" borderId="1" xfId="1" applyNumberFormat="1" applyFont="1" applyFill="1" applyBorder="1" applyAlignment="1" applyProtection="1">
      <alignment shrinkToFit="1"/>
      <protection locked="0" hidden="1"/>
    </xf>
    <xf numFmtId="4" fontId="7" fillId="4" borderId="1" xfId="1" applyNumberFormat="1" applyFont="1" applyFill="1" applyBorder="1" applyAlignment="1" applyProtection="1">
      <alignment horizontal="right" shrinkToFit="1"/>
      <protection hidden="1"/>
    </xf>
    <xf numFmtId="0" fontId="0" fillId="4" borderId="1" xfId="0" applyFill="1" applyBorder="1"/>
    <xf numFmtId="4" fontId="0" fillId="4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right"/>
    </xf>
    <xf numFmtId="49" fontId="2" fillId="3" borderId="1" xfId="1" applyNumberFormat="1" applyFont="1" applyFill="1" applyBorder="1" applyAlignment="1" applyProtection="1">
      <protection hidden="1"/>
    </xf>
    <xf numFmtId="4" fontId="2" fillId="3" borderId="1" xfId="1" applyNumberFormat="1" applyFont="1" applyFill="1" applyBorder="1" applyAlignment="1" applyProtection="1">
      <alignment shrinkToFit="1"/>
      <protection locked="0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0</xdr:rowOff>
    </xdr:from>
    <xdr:to>
      <xdr:col>1</xdr:col>
      <xdr:colOff>1329531</xdr:colOff>
      <xdr:row>5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:a16="http://schemas.microsoft.com/office/drawing/2014/main" xmlns="" id="{98E98E04-6221-4EEF-95C2-7EF74539C397}"/>
            </a:ext>
          </a:extLst>
        </xdr:cNvPr>
        <xdr:cNvSpPr/>
      </xdr:nvSpPr>
      <xdr:spPr>
        <a:xfrm>
          <a:off x="4333875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5</xdr:row>
      <xdr:rowOff>0</xdr:rowOff>
    </xdr:from>
    <xdr:to>
      <xdr:col>1</xdr:col>
      <xdr:colOff>2466975</xdr:colOff>
      <xdr:row>5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:a16="http://schemas.microsoft.com/office/drawing/2014/main" xmlns="" id="{CE4452CB-DA48-4EF9-A0AD-4110B4B921AD}"/>
            </a:ext>
          </a:extLst>
        </xdr:cNvPr>
        <xdr:cNvSpPr/>
      </xdr:nvSpPr>
      <xdr:spPr>
        <a:xfrm>
          <a:off x="5648325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vyd-1"/>
      <sheetName val="Fin_vyd-2"/>
      <sheetName val="uprROZPvyd"/>
      <sheetName val="uprROZPprij"/>
      <sheetName val="Fin_prij-1"/>
      <sheetName val="Fin_prij-2"/>
      <sheetName val="ROZPOČET_prij_arch"/>
      <sheetName val="ROZPOČET_VYD_arch"/>
      <sheetName val="ROZPOČTOVÉ ZMĚNY zal"/>
      <sheetName val="ROZPOČET_VYD"/>
      <sheetName val="ROZPOČET_prij"/>
      <sheetName val="Novy_ROZPOČET_VYD"/>
      <sheetName val="Novy_ROZPOČET_prij"/>
      <sheetName val="tiskZmeny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6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workbookViewId="0">
      <selection activeCell="A3" sqref="A3"/>
    </sheetView>
  </sheetViews>
  <sheetFormatPr defaultRowHeight="15" x14ac:dyDescent="0.25"/>
  <cols>
    <col min="1" max="1" width="17.140625" customWidth="1"/>
    <col min="2" max="2" width="48.42578125" customWidth="1"/>
    <col min="3" max="3" width="17.5703125" customWidth="1"/>
    <col min="4" max="4" width="9.5703125" customWidth="1"/>
  </cols>
  <sheetData>
    <row r="1" spans="1:4" x14ac:dyDescent="0.25">
      <c r="B1" t="s">
        <v>90</v>
      </c>
      <c r="C1" t="s">
        <v>91</v>
      </c>
    </row>
    <row r="2" spans="1:4" x14ac:dyDescent="0.25">
      <c r="A2" t="s">
        <v>94</v>
      </c>
      <c r="C2" s="42">
        <v>44944</v>
      </c>
    </row>
    <row r="3" spans="1:4" x14ac:dyDescent="0.25">
      <c r="A3" t="s">
        <v>96</v>
      </c>
      <c r="C3">
        <v>2</v>
      </c>
    </row>
    <row r="4" spans="1:4" x14ac:dyDescent="0.25">
      <c r="A4" t="s">
        <v>95</v>
      </c>
      <c r="C4" s="43" t="s">
        <v>93</v>
      </c>
    </row>
    <row r="5" spans="1:4" ht="15.75" thickBot="1" x14ac:dyDescent="0.3">
      <c r="A5" s="32" t="s">
        <v>81</v>
      </c>
    </row>
    <row r="6" spans="1:4" ht="16.5" thickBot="1" x14ac:dyDescent="0.3">
      <c r="A6" s="20" t="s">
        <v>0</v>
      </c>
      <c r="B6" s="21" t="s">
        <v>1</v>
      </c>
      <c r="C6" s="22" t="s">
        <v>2</v>
      </c>
      <c r="D6" s="16" t="s">
        <v>3</v>
      </c>
    </row>
    <row r="7" spans="1:4" ht="15.75" x14ac:dyDescent="0.25">
      <c r="A7" s="1" t="s">
        <v>5</v>
      </c>
      <c r="B7" s="2" t="s">
        <v>6</v>
      </c>
      <c r="C7" s="3">
        <v>4000000</v>
      </c>
      <c r="D7" s="17"/>
    </row>
    <row r="8" spans="1:4" ht="15.75" x14ac:dyDescent="0.25">
      <c r="A8" s="1" t="s">
        <v>5</v>
      </c>
      <c r="B8" s="2" t="s">
        <v>7</v>
      </c>
      <c r="C8" s="3">
        <v>105000</v>
      </c>
      <c r="D8" s="18"/>
    </row>
    <row r="9" spans="1:4" ht="15.75" x14ac:dyDescent="0.25">
      <c r="A9" s="1" t="s">
        <v>5</v>
      </c>
      <c r="B9" s="2" t="s">
        <v>8</v>
      </c>
      <c r="C9" s="3">
        <v>500000</v>
      </c>
      <c r="D9" s="18"/>
    </row>
    <row r="10" spans="1:4" ht="15.75" x14ac:dyDescent="0.25">
      <c r="A10" s="1" t="s">
        <v>5</v>
      </c>
      <c r="B10" s="2" t="s">
        <v>9</v>
      </c>
      <c r="C10" s="3">
        <v>4500000</v>
      </c>
      <c r="D10" s="18"/>
    </row>
    <row r="11" spans="1:4" ht="15.75" x14ac:dyDescent="0.25">
      <c r="A11" s="1" t="s">
        <v>5</v>
      </c>
      <c r="B11" s="2" t="s">
        <v>10</v>
      </c>
      <c r="C11" s="3">
        <v>13000000</v>
      </c>
      <c r="D11" s="18"/>
    </row>
    <row r="12" spans="1:4" ht="15.75" x14ac:dyDescent="0.25">
      <c r="A12" s="1" t="s">
        <v>5</v>
      </c>
      <c r="B12" s="2" t="s">
        <v>11</v>
      </c>
      <c r="C12" s="3">
        <v>38000</v>
      </c>
      <c r="D12" s="18"/>
    </row>
    <row r="13" spans="1:4" ht="15.75" x14ac:dyDescent="0.25">
      <c r="A13" s="1"/>
      <c r="B13" s="2" t="s">
        <v>12</v>
      </c>
      <c r="C13" s="3">
        <v>15000</v>
      </c>
      <c r="D13" s="18"/>
    </row>
    <row r="14" spans="1:4" ht="15.75" x14ac:dyDescent="0.25">
      <c r="A14" s="1" t="s">
        <v>5</v>
      </c>
      <c r="B14" s="2" t="s">
        <v>13</v>
      </c>
      <c r="C14" s="3">
        <v>8000</v>
      </c>
      <c r="D14" s="18"/>
    </row>
    <row r="15" spans="1:4" ht="15.75" x14ac:dyDescent="0.25">
      <c r="A15" s="1" t="s">
        <v>5</v>
      </c>
      <c r="B15" s="2" t="s">
        <v>14</v>
      </c>
      <c r="C15" s="3">
        <v>1140000</v>
      </c>
      <c r="D15" s="18"/>
    </row>
    <row r="16" spans="1:4" ht="15.75" x14ac:dyDescent="0.25">
      <c r="A16" s="1" t="s">
        <v>5</v>
      </c>
      <c r="B16" s="2" t="s">
        <v>15</v>
      </c>
      <c r="C16" s="3">
        <v>15000</v>
      </c>
      <c r="D16" s="18"/>
    </row>
    <row r="17" spans="1:5" ht="15.75" x14ac:dyDescent="0.25">
      <c r="A17" s="1" t="s">
        <v>5</v>
      </c>
      <c r="B17" s="2" t="s">
        <v>16</v>
      </c>
      <c r="C17" s="3">
        <v>140000</v>
      </c>
      <c r="D17" s="18"/>
    </row>
    <row r="18" spans="1:5" ht="15.75" x14ac:dyDescent="0.25">
      <c r="A18" s="1" t="s">
        <v>5</v>
      </c>
      <c r="B18" s="2" t="s">
        <v>17</v>
      </c>
      <c r="C18" s="3">
        <v>590000</v>
      </c>
      <c r="D18" s="18"/>
    </row>
    <row r="19" spans="1:5" ht="15.75" x14ac:dyDescent="0.25">
      <c r="A19" s="5"/>
      <c r="B19" s="6" t="s">
        <v>18</v>
      </c>
      <c r="C19" s="3">
        <v>490000</v>
      </c>
      <c r="D19" s="18"/>
    </row>
    <row r="20" spans="1:5" ht="15.75" x14ac:dyDescent="0.25">
      <c r="A20" s="1" t="s">
        <v>5</v>
      </c>
      <c r="B20" s="2" t="s">
        <v>19</v>
      </c>
      <c r="C20" s="3">
        <v>0</v>
      </c>
      <c r="D20" s="18"/>
    </row>
    <row r="21" spans="1:5" ht="15.75" x14ac:dyDescent="0.25">
      <c r="A21" s="1"/>
      <c r="B21" s="2" t="s">
        <v>20</v>
      </c>
      <c r="C21" s="3">
        <v>196000</v>
      </c>
      <c r="D21" s="18"/>
    </row>
    <row r="22" spans="1:5" ht="15.75" x14ac:dyDescent="0.25">
      <c r="A22" s="1" t="s">
        <v>5</v>
      </c>
      <c r="B22" s="2" t="s">
        <v>21</v>
      </c>
      <c r="C22" s="3">
        <v>428000</v>
      </c>
      <c r="D22" s="18"/>
    </row>
    <row r="23" spans="1:5" ht="15.75" x14ac:dyDescent="0.25">
      <c r="A23" s="1" t="s">
        <v>22</v>
      </c>
      <c r="B23" s="2"/>
      <c r="C23" s="4">
        <v>45000</v>
      </c>
      <c r="D23" s="19"/>
      <c r="E23" s="10"/>
    </row>
    <row r="24" spans="1:5" ht="15.75" x14ac:dyDescent="0.25">
      <c r="A24" s="1" t="s">
        <v>23</v>
      </c>
      <c r="B24" s="2"/>
      <c r="C24" s="4">
        <v>40000</v>
      </c>
      <c r="D24" s="19"/>
      <c r="E24" s="10"/>
    </row>
    <row r="25" spans="1:5" ht="15.75" x14ac:dyDescent="0.25">
      <c r="A25" s="1" t="s">
        <v>24</v>
      </c>
      <c r="B25" s="2"/>
      <c r="C25" s="4">
        <v>15000</v>
      </c>
      <c r="D25" s="19"/>
      <c r="E25" s="10"/>
    </row>
    <row r="26" spans="1:5" ht="15.75" x14ac:dyDescent="0.25">
      <c r="A26" s="1" t="s">
        <v>25</v>
      </c>
      <c r="B26" s="2"/>
      <c r="C26" s="4">
        <v>25000</v>
      </c>
      <c r="D26" s="19"/>
      <c r="E26" s="10"/>
    </row>
    <row r="27" spans="1:5" ht="15.75" x14ac:dyDescent="0.25">
      <c r="A27" s="1" t="s">
        <v>26</v>
      </c>
      <c r="B27" s="2"/>
      <c r="C27" s="4">
        <v>7500</v>
      </c>
      <c r="D27" s="19"/>
      <c r="E27" s="10"/>
    </row>
    <row r="28" spans="1:5" ht="15.75" x14ac:dyDescent="0.25">
      <c r="A28" s="1" t="s">
        <v>27</v>
      </c>
      <c r="B28" s="2"/>
      <c r="C28" s="4">
        <v>500</v>
      </c>
      <c r="D28" s="19"/>
      <c r="E28" s="10"/>
    </row>
    <row r="29" spans="1:5" ht="15.75" x14ac:dyDescent="0.25">
      <c r="A29" s="1" t="s">
        <v>28</v>
      </c>
      <c r="B29" s="2"/>
      <c r="C29" s="4">
        <v>1000</v>
      </c>
      <c r="D29" s="19"/>
      <c r="E29" s="10"/>
    </row>
    <row r="30" spans="1:5" ht="15.75" x14ac:dyDescent="0.25">
      <c r="A30" s="1" t="s">
        <v>29</v>
      </c>
      <c r="B30" s="2"/>
      <c r="C30" s="4">
        <v>53000</v>
      </c>
      <c r="D30" s="19"/>
      <c r="E30" s="10"/>
    </row>
    <row r="31" spans="1:5" ht="15.75" x14ac:dyDescent="0.25">
      <c r="A31" s="15" t="s">
        <v>30</v>
      </c>
      <c r="B31" s="2"/>
      <c r="C31" s="4">
        <v>4000</v>
      </c>
      <c r="D31" s="19"/>
      <c r="E31" s="10"/>
    </row>
    <row r="32" spans="1:5" ht="15.75" x14ac:dyDescent="0.25">
      <c r="A32" s="1" t="s">
        <v>31</v>
      </c>
      <c r="B32" s="2"/>
      <c r="C32" s="4">
        <v>8000</v>
      </c>
      <c r="D32" s="19"/>
      <c r="E32" s="10"/>
    </row>
    <row r="33" spans="1:5" ht="15.75" x14ac:dyDescent="0.25">
      <c r="A33" s="1" t="s">
        <v>32</v>
      </c>
      <c r="B33" s="2"/>
      <c r="C33" s="4">
        <v>7500</v>
      </c>
      <c r="D33" s="19"/>
      <c r="E33" s="10"/>
    </row>
    <row r="34" spans="1:5" ht="15.75" x14ac:dyDescent="0.25">
      <c r="A34" s="1" t="s">
        <v>33</v>
      </c>
      <c r="B34" s="2"/>
      <c r="C34" s="4">
        <v>368000</v>
      </c>
      <c r="D34" s="19"/>
      <c r="E34" s="10"/>
    </row>
    <row r="35" spans="1:5" ht="15.75" x14ac:dyDescent="0.25">
      <c r="A35" s="1" t="s">
        <v>34</v>
      </c>
      <c r="B35" s="2"/>
      <c r="C35" s="4">
        <v>730000</v>
      </c>
      <c r="D35" s="19"/>
      <c r="E35" s="10"/>
    </row>
    <row r="36" spans="1:5" ht="15.75" x14ac:dyDescent="0.25">
      <c r="A36" s="1" t="s">
        <v>35</v>
      </c>
      <c r="B36" s="2"/>
      <c r="C36" s="4">
        <v>80000</v>
      </c>
      <c r="D36" s="19"/>
      <c r="E36" s="10"/>
    </row>
    <row r="37" spans="1:5" ht="15.75" x14ac:dyDescent="0.25">
      <c r="A37" s="1" t="s">
        <v>36</v>
      </c>
      <c r="B37" s="2"/>
      <c r="C37" s="4">
        <v>2500</v>
      </c>
      <c r="D37" s="19"/>
      <c r="E37" s="10"/>
    </row>
    <row r="38" spans="1:5" ht="15.75" x14ac:dyDescent="0.25">
      <c r="A38" s="1" t="s">
        <v>80</v>
      </c>
      <c r="B38" s="2"/>
      <c r="C38" s="4">
        <v>225000</v>
      </c>
      <c r="D38" s="18"/>
      <c r="E38" s="10"/>
    </row>
    <row r="39" spans="1:5" ht="15.75" x14ac:dyDescent="0.25">
      <c r="A39" s="1" t="s">
        <v>37</v>
      </c>
      <c r="B39" s="2"/>
      <c r="C39" s="4">
        <v>40000</v>
      </c>
      <c r="D39" s="19"/>
      <c r="E39" s="10"/>
    </row>
    <row r="40" spans="1:5" ht="15.75" x14ac:dyDescent="0.25">
      <c r="A40" s="1" t="s">
        <v>39</v>
      </c>
      <c r="B40" s="2"/>
      <c r="C40" s="4">
        <v>130000</v>
      </c>
      <c r="D40" s="19"/>
      <c r="E40" s="10"/>
    </row>
    <row r="41" spans="1:5" ht="15.75" x14ac:dyDescent="0.25">
      <c r="A41" s="1" t="s">
        <v>40</v>
      </c>
      <c r="B41" s="2"/>
      <c r="C41" s="4">
        <v>345000</v>
      </c>
      <c r="D41" s="19"/>
      <c r="E41" s="10"/>
    </row>
    <row r="42" spans="1:5" ht="15.75" x14ac:dyDescent="0.25">
      <c r="A42" s="1" t="s">
        <v>41</v>
      </c>
      <c r="B42" s="2"/>
      <c r="C42" s="4">
        <v>37000</v>
      </c>
      <c r="D42" s="19"/>
      <c r="E42" s="10"/>
    </row>
    <row r="43" spans="1:5" ht="15.75" x14ac:dyDescent="0.25">
      <c r="A43" s="1" t="s">
        <v>42</v>
      </c>
      <c r="B43" s="2"/>
      <c r="C43" s="4">
        <v>10000</v>
      </c>
      <c r="D43" s="19"/>
      <c r="E43" s="10"/>
    </row>
    <row r="44" spans="1:5" ht="15.75" x14ac:dyDescent="0.25">
      <c r="A44" s="1" t="s">
        <v>43</v>
      </c>
      <c r="B44" s="2"/>
      <c r="C44" s="4">
        <v>200000</v>
      </c>
      <c r="D44" s="19"/>
      <c r="E44" s="10"/>
    </row>
    <row r="45" spans="1:5" ht="15.75" x14ac:dyDescent="0.25">
      <c r="A45" s="1" t="s">
        <v>44</v>
      </c>
      <c r="B45" s="2"/>
      <c r="C45" s="4">
        <v>5000</v>
      </c>
      <c r="D45" s="19"/>
      <c r="E45" s="10"/>
    </row>
    <row r="46" spans="1:5" ht="15.75" x14ac:dyDescent="0.25">
      <c r="A46" s="8" t="s">
        <v>45</v>
      </c>
      <c r="B46" s="9"/>
      <c r="C46" s="7">
        <f>SUM(C7:C45)</f>
        <v>27544000</v>
      </c>
      <c r="D46" s="19"/>
      <c r="E46" s="10"/>
    </row>
    <row r="47" spans="1:5" ht="15.75" x14ac:dyDescent="0.25">
      <c r="A47" s="23"/>
      <c r="B47" s="23"/>
      <c r="C47" s="23"/>
      <c r="D47" s="19"/>
      <c r="E47" s="10"/>
    </row>
    <row r="48" spans="1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</sheetData>
  <pageMargins left="0.7" right="0.7" top="0.78740157499999996" bottom="0.78740157499999996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63"/>
  <sheetViews>
    <sheetView tabSelected="1" topLeftCell="A40" workbookViewId="0">
      <selection activeCell="D53" sqref="D53"/>
    </sheetView>
  </sheetViews>
  <sheetFormatPr defaultRowHeight="15" x14ac:dyDescent="0.25"/>
  <cols>
    <col min="2" max="2" width="33.42578125" customWidth="1"/>
    <col min="3" max="3" width="19.42578125" customWidth="1"/>
    <col min="4" max="4" width="18.5703125" customWidth="1"/>
    <col min="5" max="5" width="16.85546875" customWidth="1"/>
    <col min="6" max="6" width="34.28515625" customWidth="1"/>
  </cols>
  <sheetData>
    <row r="1" spans="1:6" x14ac:dyDescent="0.25">
      <c r="A1" s="32" t="s">
        <v>82</v>
      </c>
      <c r="E1" s="33"/>
    </row>
    <row r="2" spans="1:6" ht="15.75" x14ac:dyDescent="0.25">
      <c r="A2" s="28" t="s">
        <v>0</v>
      </c>
      <c r="B2" s="29" t="s">
        <v>1</v>
      </c>
      <c r="C2" s="34" t="s">
        <v>85</v>
      </c>
      <c r="D2" s="36" t="s">
        <v>83</v>
      </c>
      <c r="E2" s="33" t="s">
        <v>84</v>
      </c>
      <c r="F2" s="30" t="s">
        <v>4</v>
      </c>
    </row>
    <row r="3" spans="1:6" x14ac:dyDescent="0.25">
      <c r="A3" s="13" t="s">
        <v>46</v>
      </c>
      <c r="B3" s="2"/>
      <c r="C3" s="31">
        <v>10000</v>
      </c>
      <c r="D3" s="37"/>
      <c r="E3" s="31">
        <f>SUM(C3:D3)</f>
        <v>10000</v>
      </c>
      <c r="F3" s="24"/>
    </row>
    <row r="4" spans="1:6" x14ac:dyDescent="0.25">
      <c r="A4" s="13" t="s">
        <v>47</v>
      </c>
      <c r="B4" s="2"/>
      <c r="C4" s="31">
        <v>12000</v>
      </c>
      <c r="D4" s="37"/>
      <c r="E4" s="31">
        <f t="shared" ref="E4:E50" si="0">SUM(C4:D4)</f>
        <v>12000</v>
      </c>
      <c r="F4" s="24"/>
    </row>
    <row r="5" spans="1:6" x14ac:dyDescent="0.25">
      <c r="A5" s="13" t="s">
        <v>22</v>
      </c>
      <c r="B5" s="2"/>
      <c r="C5" s="31">
        <v>200000</v>
      </c>
      <c r="D5" s="37"/>
      <c r="E5" s="31">
        <f t="shared" si="0"/>
        <v>200000</v>
      </c>
      <c r="F5" s="24"/>
    </row>
    <row r="6" spans="1:6" x14ac:dyDescent="0.25">
      <c r="A6" s="13" t="s">
        <v>48</v>
      </c>
      <c r="B6" s="2"/>
      <c r="C6" s="31">
        <v>10000</v>
      </c>
      <c r="D6" s="37"/>
      <c r="E6" s="31">
        <f t="shared" si="0"/>
        <v>10000</v>
      </c>
      <c r="F6" s="24"/>
    </row>
    <row r="7" spans="1:6" x14ac:dyDescent="0.25">
      <c r="A7" s="13" t="s">
        <v>49</v>
      </c>
      <c r="B7" s="2"/>
      <c r="C7" s="31">
        <v>215100</v>
      </c>
      <c r="D7" s="37"/>
      <c r="E7" s="31">
        <f t="shared" si="0"/>
        <v>215100</v>
      </c>
      <c r="F7" s="24"/>
    </row>
    <row r="8" spans="1:6" x14ac:dyDescent="0.25">
      <c r="A8" s="13" t="s">
        <v>50</v>
      </c>
      <c r="B8" s="2"/>
      <c r="C8" s="31">
        <v>570000</v>
      </c>
      <c r="D8" s="37"/>
      <c r="E8" s="31">
        <f t="shared" si="0"/>
        <v>570000</v>
      </c>
      <c r="F8" s="24"/>
    </row>
    <row r="9" spans="1:6" x14ac:dyDescent="0.25">
      <c r="A9" s="13" t="s">
        <v>51</v>
      </c>
      <c r="B9" s="2"/>
      <c r="C9" s="31">
        <v>43000</v>
      </c>
      <c r="D9" s="37"/>
      <c r="E9" s="31">
        <f t="shared" si="0"/>
        <v>43000</v>
      </c>
      <c r="F9" s="24"/>
    </row>
    <row r="10" spans="1:6" x14ac:dyDescent="0.25">
      <c r="A10" s="13" t="s">
        <v>52</v>
      </c>
      <c r="B10" s="2"/>
      <c r="C10" s="31">
        <v>403000</v>
      </c>
      <c r="D10" s="37"/>
      <c r="E10" s="31">
        <f t="shared" si="0"/>
        <v>403000</v>
      </c>
      <c r="F10" s="24"/>
    </row>
    <row r="11" spans="1:6" x14ac:dyDescent="0.25">
      <c r="A11" s="13" t="s">
        <v>24</v>
      </c>
      <c r="B11" s="2"/>
      <c r="C11" s="31">
        <v>215000</v>
      </c>
      <c r="D11" s="37"/>
      <c r="E11" s="31">
        <f t="shared" si="0"/>
        <v>215000</v>
      </c>
      <c r="F11" s="24"/>
    </row>
    <row r="12" spans="1:6" x14ac:dyDescent="0.25">
      <c r="A12" s="13" t="s">
        <v>25</v>
      </c>
      <c r="B12" s="2"/>
      <c r="C12" s="31">
        <v>50000</v>
      </c>
      <c r="D12" s="37">
        <v>11200000</v>
      </c>
      <c r="E12" s="31">
        <f t="shared" si="0"/>
        <v>11250000</v>
      </c>
      <c r="F12" s="24" t="s">
        <v>86</v>
      </c>
    </row>
    <row r="13" spans="1:6" x14ac:dyDescent="0.25">
      <c r="A13" s="13" t="s">
        <v>5</v>
      </c>
      <c r="B13" s="2" t="s">
        <v>53</v>
      </c>
      <c r="C13" s="14">
        <v>5270000</v>
      </c>
      <c r="D13" s="38"/>
      <c r="E13" s="31">
        <f t="shared" si="0"/>
        <v>5270000</v>
      </c>
      <c r="F13" s="24"/>
    </row>
    <row r="14" spans="1:6" x14ac:dyDescent="0.25">
      <c r="A14" s="13" t="s">
        <v>54</v>
      </c>
      <c r="B14" s="2"/>
      <c r="C14" s="31">
        <v>5310000</v>
      </c>
      <c r="D14" s="37"/>
      <c r="E14" s="31">
        <f t="shared" si="0"/>
        <v>5310000</v>
      </c>
      <c r="F14" s="24"/>
    </row>
    <row r="15" spans="1:6" x14ac:dyDescent="0.25">
      <c r="A15" s="13" t="s">
        <v>55</v>
      </c>
      <c r="B15" s="2"/>
      <c r="C15" s="31">
        <v>6000</v>
      </c>
      <c r="D15" s="37"/>
      <c r="E15" s="31">
        <f t="shared" si="0"/>
        <v>6000</v>
      </c>
      <c r="F15" s="24"/>
    </row>
    <row r="16" spans="1:6" x14ac:dyDescent="0.25">
      <c r="A16" s="13" t="s">
        <v>26</v>
      </c>
      <c r="B16" s="2"/>
      <c r="C16" s="31">
        <v>28500</v>
      </c>
      <c r="D16" s="37"/>
      <c r="E16" s="31">
        <f t="shared" si="0"/>
        <v>28500</v>
      </c>
      <c r="F16" s="24"/>
    </row>
    <row r="17" spans="1:6" x14ac:dyDescent="0.25">
      <c r="A17" s="13" t="s">
        <v>27</v>
      </c>
      <c r="B17" s="2"/>
      <c r="C17" s="31">
        <v>25000</v>
      </c>
      <c r="D17" s="37"/>
      <c r="E17" s="31">
        <f t="shared" si="0"/>
        <v>25000</v>
      </c>
      <c r="F17" s="24"/>
    </row>
    <row r="18" spans="1:6" x14ac:dyDescent="0.25">
      <c r="A18" s="13" t="s">
        <v>28</v>
      </c>
      <c r="B18" s="2"/>
      <c r="C18" s="31">
        <v>80950</v>
      </c>
      <c r="D18" s="37"/>
      <c r="E18" s="31">
        <f t="shared" si="0"/>
        <v>80950</v>
      </c>
      <c r="F18" s="24"/>
    </row>
    <row r="19" spans="1:6" x14ac:dyDescent="0.25">
      <c r="A19" s="13" t="s">
        <v>29</v>
      </c>
      <c r="B19" s="2"/>
      <c r="C19" s="31">
        <v>700000</v>
      </c>
      <c r="D19" s="37"/>
      <c r="E19" s="31">
        <f t="shared" si="0"/>
        <v>700000</v>
      </c>
      <c r="F19" s="24"/>
    </row>
    <row r="20" spans="1:6" x14ac:dyDescent="0.25">
      <c r="A20" s="13" t="s">
        <v>56</v>
      </c>
      <c r="B20" s="2"/>
      <c r="C20" s="31">
        <v>48500</v>
      </c>
      <c r="D20" s="37"/>
      <c r="E20" s="31">
        <f t="shared" si="0"/>
        <v>48500</v>
      </c>
      <c r="F20" s="24"/>
    </row>
    <row r="21" spans="1:6" x14ac:dyDescent="0.25">
      <c r="A21" s="13" t="s">
        <v>31</v>
      </c>
      <c r="B21" s="2"/>
      <c r="C21" s="31">
        <v>222500</v>
      </c>
      <c r="D21" s="37"/>
      <c r="E21" s="31">
        <f t="shared" si="0"/>
        <v>222500</v>
      </c>
      <c r="F21" s="24"/>
    </row>
    <row r="22" spans="1:6" x14ac:dyDescent="0.25">
      <c r="A22" s="13" t="s">
        <v>57</v>
      </c>
      <c r="B22" s="2"/>
      <c r="C22" s="31">
        <v>25000</v>
      </c>
      <c r="D22" s="37"/>
      <c r="E22" s="31">
        <f t="shared" si="0"/>
        <v>25000</v>
      </c>
      <c r="F22" s="24"/>
    </row>
    <row r="23" spans="1:6" x14ac:dyDescent="0.25">
      <c r="A23" s="13" t="s">
        <v>58</v>
      </c>
      <c r="B23" s="2"/>
      <c r="C23" s="31">
        <v>25000</v>
      </c>
      <c r="D23" s="37"/>
      <c r="E23" s="31">
        <f t="shared" si="0"/>
        <v>25000</v>
      </c>
      <c r="F23" s="24"/>
    </row>
    <row r="24" spans="1:6" x14ac:dyDescent="0.25">
      <c r="A24" s="13" t="s">
        <v>59</v>
      </c>
      <c r="B24" s="2"/>
      <c r="C24" s="31">
        <v>2083000</v>
      </c>
      <c r="D24" s="37">
        <v>114500</v>
      </c>
      <c r="E24" s="31">
        <f t="shared" si="0"/>
        <v>2197500</v>
      </c>
      <c r="F24" s="24" t="s">
        <v>87</v>
      </c>
    </row>
    <row r="25" spans="1:6" x14ac:dyDescent="0.25">
      <c r="A25" s="13" t="s">
        <v>32</v>
      </c>
      <c r="B25" s="2"/>
      <c r="C25" s="31">
        <v>465600</v>
      </c>
      <c r="D25" s="37"/>
      <c r="E25" s="31">
        <f t="shared" si="0"/>
        <v>465600</v>
      </c>
      <c r="F25" s="24"/>
    </row>
    <row r="26" spans="1:6" x14ac:dyDescent="0.25">
      <c r="A26" s="13" t="s">
        <v>60</v>
      </c>
      <c r="B26" s="2"/>
      <c r="C26" s="31">
        <v>1078600</v>
      </c>
      <c r="D26" s="37"/>
      <c r="E26" s="31">
        <f t="shared" si="0"/>
        <v>1078600</v>
      </c>
      <c r="F26" s="24"/>
    </row>
    <row r="27" spans="1:6" x14ac:dyDescent="0.25">
      <c r="A27" s="13" t="s">
        <v>61</v>
      </c>
      <c r="B27" s="2"/>
      <c r="C27" s="31">
        <v>5400</v>
      </c>
      <c r="D27" s="37"/>
      <c r="E27" s="31">
        <f t="shared" si="0"/>
        <v>5400</v>
      </c>
      <c r="F27" s="24"/>
    </row>
    <row r="28" spans="1:6" x14ac:dyDescent="0.25">
      <c r="A28" s="27" t="s">
        <v>62</v>
      </c>
      <c r="B28" s="2"/>
      <c r="C28" s="31">
        <v>1000</v>
      </c>
      <c r="D28" s="37"/>
      <c r="E28" s="31">
        <f t="shared" si="0"/>
        <v>1000</v>
      </c>
      <c r="F28" s="24"/>
    </row>
    <row r="29" spans="1:6" x14ac:dyDescent="0.25">
      <c r="A29" s="13" t="s">
        <v>33</v>
      </c>
      <c r="B29" s="2"/>
      <c r="C29" s="31">
        <v>1084000</v>
      </c>
      <c r="D29" s="37"/>
      <c r="E29" s="31">
        <f t="shared" si="0"/>
        <v>1084000</v>
      </c>
      <c r="F29" s="24"/>
    </row>
    <row r="30" spans="1:6" x14ac:dyDescent="0.25">
      <c r="A30" s="13" t="s">
        <v>34</v>
      </c>
      <c r="B30" s="2"/>
      <c r="C30" s="31">
        <v>150000</v>
      </c>
      <c r="D30" s="37"/>
      <c r="E30" s="31">
        <f t="shared" si="0"/>
        <v>150000</v>
      </c>
      <c r="F30" s="24"/>
    </row>
    <row r="31" spans="1:6" x14ac:dyDescent="0.25">
      <c r="A31" s="13" t="s">
        <v>63</v>
      </c>
      <c r="B31" s="2"/>
      <c r="C31" s="31">
        <v>520000</v>
      </c>
      <c r="D31" s="37"/>
      <c r="E31" s="31">
        <f t="shared" si="0"/>
        <v>520000</v>
      </c>
      <c r="F31" s="24"/>
    </row>
    <row r="32" spans="1:6" x14ac:dyDescent="0.25">
      <c r="A32" s="13" t="s">
        <v>35</v>
      </c>
      <c r="B32" s="2"/>
      <c r="C32" s="31">
        <v>389000</v>
      </c>
      <c r="D32" s="37"/>
      <c r="E32" s="31">
        <f t="shared" si="0"/>
        <v>389000</v>
      </c>
      <c r="F32" s="24"/>
    </row>
    <row r="33" spans="1:6" x14ac:dyDescent="0.25">
      <c r="A33" s="13" t="s">
        <v>64</v>
      </c>
      <c r="B33" s="2"/>
      <c r="C33" s="31">
        <v>377000</v>
      </c>
      <c r="D33" s="37"/>
      <c r="E33" s="31">
        <f t="shared" si="0"/>
        <v>377000</v>
      </c>
      <c r="F33" s="24"/>
    </row>
    <row r="34" spans="1:6" x14ac:dyDescent="0.25">
      <c r="A34" s="13" t="s">
        <v>38</v>
      </c>
      <c r="B34" s="2"/>
      <c r="C34" s="31">
        <v>23000</v>
      </c>
      <c r="D34" s="37"/>
      <c r="E34" s="31">
        <f t="shared" si="0"/>
        <v>23000</v>
      </c>
      <c r="F34" s="24"/>
    </row>
    <row r="35" spans="1:6" x14ac:dyDescent="0.25">
      <c r="A35" s="13" t="s">
        <v>39</v>
      </c>
      <c r="B35" s="2"/>
      <c r="C35" s="31">
        <v>1593000</v>
      </c>
      <c r="D35" s="37"/>
      <c r="E35" s="31">
        <f t="shared" si="0"/>
        <v>1593000</v>
      </c>
      <c r="F35" s="24"/>
    </row>
    <row r="36" spans="1:6" x14ac:dyDescent="0.25">
      <c r="A36" s="13" t="s">
        <v>65</v>
      </c>
      <c r="B36" s="2"/>
      <c r="C36" s="31">
        <v>60000</v>
      </c>
      <c r="D36" s="37"/>
      <c r="E36" s="31">
        <f t="shared" si="0"/>
        <v>60000</v>
      </c>
      <c r="F36" s="24"/>
    </row>
    <row r="37" spans="1:6" x14ac:dyDescent="0.25">
      <c r="A37" s="13" t="s">
        <v>41</v>
      </c>
      <c r="B37" s="2"/>
      <c r="C37" s="31">
        <v>388600</v>
      </c>
      <c r="D37" s="37"/>
      <c r="E37" s="31">
        <f t="shared" si="0"/>
        <v>388600</v>
      </c>
      <c r="F37" s="24"/>
    </row>
    <row r="38" spans="1:6" x14ac:dyDescent="0.25">
      <c r="A38" s="13" t="s">
        <v>66</v>
      </c>
      <c r="B38" s="2"/>
      <c r="C38" s="31">
        <v>2982500</v>
      </c>
      <c r="D38" s="37"/>
      <c r="E38" s="31">
        <f t="shared" si="0"/>
        <v>2982500</v>
      </c>
      <c r="F38" s="24"/>
    </row>
    <row r="39" spans="1:6" x14ac:dyDescent="0.25">
      <c r="A39" s="13" t="s">
        <v>67</v>
      </c>
      <c r="B39" s="2"/>
      <c r="C39" s="31">
        <v>200</v>
      </c>
      <c r="D39" s="37"/>
      <c r="E39" s="31">
        <f t="shared" si="0"/>
        <v>200</v>
      </c>
      <c r="F39" s="24"/>
    </row>
    <row r="40" spans="1:6" x14ac:dyDescent="0.25">
      <c r="A40" s="13" t="s">
        <v>68</v>
      </c>
      <c r="B40" s="2"/>
      <c r="C40" s="31">
        <v>30000</v>
      </c>
      <c r="D40" s="37"/>
      <c r="E40" s="31">
        <f t="shared" si="0"/>
        <v>30000</v>
      </c>
      <c r="F40" s="24"/>
    </row>
    <row r="41" spans="1:6" x14ac:dyDescent="0.25">
      <c r="A41" s="13" t="s">
        <v>69</v>
      </c>
      <c r="B41" s="2"/>
      <c r="C41" s="31">
        <v>50000</v>
      </c>
      <c r="D41" s="37"/>
      <c r="E41" s="31">
        <f t="shared" si="0"/>
        <v>50000</v>
      </c>
      <c r="F41" s="24"/>
    </row>
    <row r="42" spans="1:6" x14ac:dyDescent="0.25">
      <c r="A42" s="27" t="s">
        <v>70</v>
      </c>
      <c r="B42" s="2"/>
      <c r="C42" s="31">
        <v>30000</v>
      </c>
      <c r="D42" s="37"/>
      <c r="E42" s="31">
        <f t="shared" si="0"/>
        <v>30000</v>
      </c>
      <c r="F42" s="24"/>
    </row>
    <row r="43" spans="1:6" x14ac:dyDescent="0.25">
      <c r="A43" s="13" t="s">
        <v>71</v>
      </c>
      <c r="B43" s="2"/>
      <c r="C43" s="31">
        <v>10000</v>
      </c>
      <c r="D43" s="37"/>
      <c r="E43" s="31">
        <f t="shared" si="0"/>
        <v>10000</v>
      </c>
      <c r="F43" s="24"/>
    </row>
    <row r="44" spans="1:6" x14ac:dyDescent="0.25">
      <c r="A44" s="13" t="s">
        <v>72</v>
      </c>
      <c r="B44" s="2"/>
      <c r="C44" s="31">
        <v>7349500</v>
      </c>
      <c r="D44" s="37">
        <v>500000</v>
      </c>
      <c r="E44" s="31">
        <f t="shared" si="0"/>
        <v>7849500</v>
      </c>
      <c r="F44" s="24" t="s">
        <v>88</v>
      </c>
    </row>
    <row r="45" spans="1:6" x14ac:dyDescent="0.25">
      <c r="A45" s="13" t="s">
        <v>73</v>
      </c>
      <c r="B45" s="2"/>
      <c r="C45" s="31">
        <v>1736600</v>
      </c>
      <c r="D45" s="37"/>
      <c r="E45" s="31">
        <f t="shared" si="0"/>
        <v>1736600</v>
      </c>
      <c r="F45" s="24"/>
    </row>
    <row r="46" spans="1:6" x14ac:dyDescent="0.25">
      <c r="A46" s="44">
        <v>6118</v>
      </c>
      <c r="B46" s="2" t="s">
        <v>97</v>
      </c>
      <c r="C46" s="31">
        <v>40200</v>
      </c>
      <c r="D46" s="37"/>
      <c r="E46" s="31">
        <f t="shared" si="0"/>
        <v>40200</v>
      </c>
      <c r="F46" s="24"/>
    </row>
    <row r="47" spans="1:6" x14ac:dyDescent="0.25">
      <c r="A47" s="44" t="s">
        <v>98</v>
      </c>
      <c r="B47" s="2" t="s">
        <v>99</v>
      </c>
      <c r="C47" s="31">
        <v>2247200</v>
      </c>
      <c r="D47" s="37"/>
      <c r="E47" s="31">
        <f t="shared" si="0"/>
        <v>2247200</v>
      </c>
      <c r="F47" s="24"/>
    </row>
    <row r="48" spans="1:6" x14ac:dyDescent="0.25">
      <c r="A48" s="13" t="s">
        <v>43</v>
      </c>
      <c r="B48" s="2"/>
      <c r="C48" s="31">
        <v>15000</v>
      </c>
      <c r="D48" s="37"/>
      <c r="E48" s="31">
        <f t="shared" si="0"/>
        <v>15000</v>
      </c>
      <c r="F48" s="24"/>
    </row>
    <row r="49" spans="1:6" x14ac:dyDescent="0.25">
      <c r="A49" s="13" t="s">
        <v>74</v>
      </c>
      <c r="B49" s="2"/>
      <c r="C49" s="31">
        <v>81000</v>
      </c>
      <c r="D49" s="37"/>
      <c r="E49" s="31">
        <f t="shared" si="0"/>
        <v>81000</v>
      </c>
      <c r="F49" s="24"/>
    </row>
    <row r="50" spans="1:6" x14ac:dyDescent="0.25">
      <c r="A50" s="13" t="s">
        <v>75</v>
      </c>
      <c r="B50" s="2"/>
      <c r="C50" s="31">
        <v>50000</v>
      </c>
      <c r="D50" s="37"/>
      <c r="E50" s="31">
        <f t="shared" si="0"/>
        <v>50000</v>
      </c>
      <c r="F50" s="24"/>
    </row>
    <row r="51" spans="1:6" x14ac:dyDescent="0.25">
      <c r="A51" s="13" t="s">
        <v>5</v>
      </c>
      <c r="B51" s="2" t="s">
        <v>76</v>
      </c>
      <c r="C51" s="14">
        <v>13218050</v>
      </c>
      <c r="D51" s="38">
        <v>-4875500</v>
      </c>
      <c r="E51" s="31">
        <f>SUM(C51:D51)</f>
        <v>8342550</v>
      </c>
      <c r="F51" s="24"/>
    </row>
    <row r="52" spans="1:6" x14ac:dyDescent="0.25">
      <c r="A52" s="13" t="s">
        <v>44</v>
      </c>
      <c r="B52" s="2"/>
      <c r="C52" s="31">
        <v>13502050</v>
      </c>
      <c r="D52" s="37">
        <v>-4875500</v>
      </c>
      <c r="E52" s="31">
        <f>SUM(C52:D52)</f>
        <v>8626550</v>
      </c>
      <c r="F52" s="45"/>
    </row>
    <row r="53" spans="1:6" x14ac:dyDescent="0.25">
      <c r="A53" s="11" t="s">
        <v>45</v>
      </c>
      <c r="B53" s="9"/>
      <c r="C53" s="12">
        <f>SUM(C3:C52)-C13-C51</f>
        <v>44542000</v>
      </c>
      <c r="D53" s="39">
        <v>6939000</v>
      </c>
      <c r="E53" s="12">
        <f>SUM(C53:D53)</f>
        <v>51481000</v>
      </c>
      <c r="F53" s="35"/>
    </row>
    <row r="54" spans="1:6" x14ac:dyDescent="0.25">
      <c r="A54" s="23"/>
      <c r="B54" s="23"/>
      <c r="C54" s="23"/>
      <c r="D54" s="40"/>
      <c r="E54" s="23"/>
      <c r="F54" s="23"/>
    </row>
    <row r="55" spans="1:6" x14ac:dyDescent="0.25">
      <c r="A55" s="23"/>
      <c r="B55" s="26" t="s">
        <v>77</v>
      </c>
      <c r="C55" s="23"/>
      <c r="D55" s="40"/>
      <c r="E55" s="23"/>
      <c r="F55" s="23"/>
    </row>
    <row r="56" spans="1:6" x14ac:dyDescent="0.25">
      <c r="A56" s="23"/>
      <c r="B56" s="23"/>
      <c r="C56" s="23"/>
      <c r="D56" s="40"/>
      <c r="E56" s="23"/>
      <c r="F56" s="23"/>
    </row>
    <row r="57" spans="1:6" x14ac:dyDescent="0.25">
      <c r="A57" s="23"/>
      <c r="B57" s="23" t="s">
        <v>78</v>
      </c>
      <c r="C57" s="25">
        <v>18000000</v>
      </c>
      <c r="D57" s="41">
        <v>6939000</v>
      </c>
      <c r="E57" s="25">
        <f>SUM(C57:D57)</f>
        <v>24939000</v>
      </c>
      <c r="F57" s="23"/>
    </row>
    <row r="58" spans="1:6" x14ac:dyDescent="0.25">
      <c r="A58" s="23"/>
      <c r="B58" s="23" t="s">
        <v>79</v>
      </c>
      <c r="C58" s="25">
        <v>-1002000</v>
      </c>
      <c r="D58" s="41"/>
      <c r="E58" s="25">
        <f t="shared" ref="E58:E59" si="1">SUM(C58:D58)</f>
        <v>-1002000</v>
      </c>
      <c r="F58" s="23"/>
    </row>
    <row r="59" spans="1:6" x14ac:dyDescent="0.25">
      <c r="A59" s="23"/>
      <c r="B59" s="23" t="s">
        <v>100</v>
      </c>
      <c r="C59" s="25">
        <v>16998000</v>
      </c>
      <c r="D59" s="41">
        <f>SUM(D57:D58)</f>
        <v>6939000</v>
      </c>
      <c r="E59" s="25">
        <f t="shared" si="1"/>
        <v>23937000</v>
      </c>
      <c r="F59" s="23"/>
    </row>
    <row r="60" spans="1:6" x14ac:dyDescent="0.25">
      <c r="A60" s="23"/>
      <c r="B60" s="23"/>
      <c r="C60" s="23"/>
      <c r="D60" s="23"/>
      <c r="E60" s="23"/>
      <c r="F60" s="23"/>
    </row>
    <row r="61" spans="1:6" x14ac:dyDescent="0.25">
      <c r="A61" s="23"/>
      <c r="B61" s="23" t="s">
        <v>92</v>
      </c>
      <c r="C61" s="23"/>
      <c r="D61" s="23"/>
      <c r="E61" s="23"/>
      <c r="F61" s="23"/>
    </row>
    <row r="62" spans="1:6" x14ac:dyDescent="0.25">
      <c r="A62" s="23"/>
      <c r="B62" s="23" t="s">
        <v>89</v>
      </c>
      <c r="C62" s="23"/>
      <c r="D62" s="23"/>
      <c r="E62" s="23"/>
      <c r="F62" s="23"/>
    </row>
    <row r="63" spans="1:6" x14ac:dyDescent="0.25">
      <c r="A63" s="23"/>
      <c r="B63" s="23"/>
      <c r="C63" s="23"/>
      <c r="D63" s="23"/>
      <c r="E63" s="23"/>
      <c r="F63" s="23"/>
    </row>
  </sheetData>
  <pageMargins left="0.7" right="0.7" top="0.78740157499999996" bottom="0.78740157499999996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2023-02-19T07:27:13Z</cp:lastPrinted>
  <dcterms:created xsi:type="dcterms:W3CDTF">2016-04-24T07:59:01Z</dcterms:created>
  <dcterms:modified xsi:type="dcterms:W3CDTF">2023-02-19T07:33:01Z</dcterms:modified>
</cp:coreProperties>
</file>