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.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7" i="2" l="1"/>
  <c r="F54" i="2" l="1"/>
  <c r="F53" i="2"/>
  <c r="F23" i="2"/>
  <c r="F55" i="2" l="1"/>
  <c r="F59" i="2"/>
  <c r="F60" i="2"/>
  <c r="F58" i="2"/>
  <c r="D60" i="2"/>
  <c r="E55" i="2" l="1"/>
</calcChain>
</file>

<file path=xl/sharedStrings.xml><?xml version="1.0" encoding="utf-8"?>
<sst xmlns="http://schemas.openxmlformats.org/spreadsheetml/2006/main" count="148" uniqueCount="98">
  <si>
    <t>PARAGRAF</t>
  </si>
  <si>
    <t>POLOŽKA</t>
  </si>
  <si>
    <t>POZNÁMKA</t>
  </si>
  <si>
    <t>ROZPOČTOVÁNO</t>
  </si>
  <si>
    <t>ROZP po ZMĚNĚ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</si>
  <si>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</si>
  <si>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</si>
  <si>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</si>
  <si>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</si>
  <si>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1211  Daň z přidané hodnoty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</si>
  <si>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</si>
  <si>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</si>
  <si>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</si>
  <si>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</si>
  <si>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</si>
  <si>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</si>
  <si>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</si>
  <si>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</si>
  <si>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</si>
  <si>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</si>
  <si>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</si>
  <si>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4222  Investiční přijaté transfery od krajů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</si>
  <si>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</si>
  <si>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</si>
  <si>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</si>
  <si>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</si>
  <si>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</si>
  <si>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</si>
  <si>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</si>
  <si>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</si>
  <si>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</si>
  <si>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</si>
  <si>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</si>
  <si>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</si>
  <si>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</si>
  <si>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</si>
  <si>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</si>
  <si>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</si>
  <si>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</si>
  <si>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</si>
  <si>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</si>
  <si>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</si>
  <si>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</si>
  <si>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</si>
  <si>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</si>
  <si>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</si>
  <si>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</si>
  <si>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</si>
  <si>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</si>
  <si>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</si>
  <si>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</si>
  <si>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</si>
  <si>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</si>
  <si>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</si>
  <si>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>čekárna u Dvořáka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</si>
  <si>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</si>
  <si>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</si>
  <si>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</si>
  <si>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</si>
  <si>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</si>
  <si>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</si>
  <si>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 xml:space="preserve">  3429  Ostatní zájmová činnost a rekreace Celkem</t>
  </si>
  <si>
    <t>kamera na dět. Hřišti Paseky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</si>
  <si>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</si>
  <si>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</si>
  <si>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</si>
  <si>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>kamera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</si>
  <si>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</si>
  <si>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</si>
  <si>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</si>
  <si>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</si>
  <si>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3726  Využívání a zneškodňování ostatních odpadů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</si>
  <si>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</si>
  <si>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</si>
  <si>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</si>
  <si>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>SSS Frýdl.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</si>
  <si>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</si>
  <si>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</si>
  <si>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</si>
  <si>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</si>
  <si>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</si>
  <si>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</si>
  <si>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</si>
  <si>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</si>
  <si>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</si>
  <si>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40kotlík. Dotace Ms kraji</t>
  </si>
  <si>
    <t>Financování:</t>
  </si>
  <si>
    <t>PS k 1.1.2022</t>
  </si>
  <si>
    <t>Splátky úvěru</t>
  </si>
  <si>
    <t>Celkem financování</t>
  </si>
  <si>
    <t>Zpracovala: Ing. Čupová M.</t>
  </si>
  <si>
    <t>Schváleno:</t>
  </si>
  <si>
    <t>SKUTEČNOSTk 28.2.</t>
  </si>
  <si>
    <t>SKUTEČNOST k 28.2.</t>
  </si>
  <si>
    <t>Obec Metylovice</t>
  </si>
  <si>
    <t>RO č. 3</t>
  </si>
  <si>
    <t xml:space="preserve">  6221   Humanitární zahraniční pomoc přímá</t>
  </si>
  <si>
    <t>150vybavení, 36,3dolož. mater. poskytovateli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</si>
</sst>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2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0" fontId="7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4" fontId="7" fillId="0" borderId="1" xfId="1" applyNumberFormat="1" applyFont="1" applyFill="1" applyBorder="1" applyAlignment="1" applyProtection="1">
      <alignment horizontal="right" shrinkToFit="1"/>
      <protection hidden="1"/>
    </xf>
    <xf numFmtId="0" fontId="0" fillId="0" borderId="1" xfId="0" applyBorder="1"/>
    <xf numFmtId="0" fontId="6" fillId="4" borderId="1" xfId="0" applyFont="1" applyFill="1" applyBorder="1"/>
    <xf numFmtId="4" fontId="0" fillId="0" borderId="1" xfId="0" applyNumberFormat="1" applyBorder="1"/>
    <xf numFmtId="0" fontId="11" fillId="0" borderId="1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6" fillId="0" borderId="1" xfId="0" applyFont="1" applyBorder="1"/>
    <xf numFmtId="4" fontId="6" fillId="0" borderId="1" xfId="0" applyNumberFormat="1" applyFont="1" applyBorder="1"/>
    <xf numFmtId="4" fontId="0" fillId="0" borderId="0" xfId="0" applyNumberFormat="1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opLeftCell="A16" workbookViewId="0">
      <selection activeCell="D1" sqref="D1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6" width="17.5703125" customWidth="1"/>
    <col min="7" max="7" width="23.85546875" customWidth="1"/>
    <col min="8" max="8" width="24.85546875" customWidth="1"/>
    <col min="13" max="13" width="9.140625" style="1"/>
  </cols>
  <sheetData>
    <row r="1" spans="1:13" x14ac:dyDescent="0.25">
      <c r="B1" t="s">
        <v>94</v>
      </c>
      <c r="D1" t="s">
        <v>95</v>
      </c>
    </row>
    <row r="3" spans="1:13" ht="15.7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22</v>
      </c>
      <c r="F3" s="7" t="s">
        <v>4</v>
      </c>
      <c r="G3" s="5" t="s">
        <v>93</v>
      </c>
      <c r="H3" s="8" t="s">
        <v>2</v>
      </c>
      <c r="M3"/>
    </row>
    <row r="4" spans="1:13" x14ac:dyDescent="0.25">
      <c r="A4" s="9"/>
      <c r="B4" s="9" t="s">
        <v>5</v>
      </c>
      <c r="C4" s="9"/>
      <c r="D4" s="10">
        <v>4000000</v>
      </c>
      <c r="E4" s="11"/>
      <c r="F4" s="10">
        <v>4000000</v>
      </c>
      <c r="G4" s="12">
        <v>772515.42999999993</v>
      </c>
      <c r="H4" s="13"/>
    </row>
    <row r="5" spans="1:13" x14ac:dyDescent="0.25">
      <c r="A5" s="9"/>
      <c r="B5" s="9" t="s">
        <v>6</v>
      </c>
      <c r="C5" s="9"/>
      <c r="D5" s="10">
        <v>105000</v>
      </c>
      <c r="E5" s="11"/>
      <c r="F5" s="10">
        <v>105000</v>
      </c>
      <c r="G5" s="12">
        <v>33779.339999999997</v>
      </c>
      <c r="H5" s="13"/>
    </row>
    <row r="6" spans="1:13" x14ac:dyDescent="0.25">
      <c r="A6" s="9"/>
      <c r="B6" s="9" t="s">
        <v>7</v>
      </c>
      <c r="C6" s="9"/>
      <c r="D6" s="10">
        <v>500000</v>
      </c>
      <c r="E6" s="11"/>
      <c r="F6" s="10">
        <v>500000</v>
      </c>
      <c r="G6" s="12">
        <v>134665.21999999997</v>
      </c>
      <c r="H6" s="13"/>
    </row>
    <row r="7" spans="1:13" x14ac:dyDescent="0.25">
      <c r="A7" s="9"/>
      <c r="B7" s="9" t="s">
        <v>8</v>
      </c>
      <c r="C7" s="9"/>
      <c r="D7" s="10">
        <v>6000000</v>
      </c>
      <c r="E7" s="11"/>
      <c r="F7" s="10">
        <v>6000000</v>
      </c>
      <c r="G7" s="12">
        <v>191794.95</v>
      </c>
      <c r="H7" s="13"/>
    </row>
    <row r="8" spans="1:13" x14ac:dyDescent="0.25">
      <c r="A8" s="9"/>
      <c r="B8" s="9" t="s">
        <v>9</v>
      </c>
      <c r="C8" s="9"/>
      <c r="D8" s="10">
        <v>13000000</v>
      </c>
      <c r="E8" s="11"/>
      <c r="F8" s="10">
        <v>13000000</v>
      </c>
      <c r="G8" s="12">
        <v>2750487.52</v>
      </c>
      <c r="H8" s="13"/>
    </row>
    <row r="9" spans="1:13" x14ac:dyDescent="0.25">
      <c r="A9" s="9"/>
      <c r="B9" s="9" t="s">
        <v>10</v>
      </c>
      <c r="C9" s="9"/>
      <c r="D9" s="10">
        <v>0</v>
      </c>
      <c r="E9" s="11"/>
      <c r="F9" s="10">
        <v>0</v>
      </c>
      <c r="G9" s="12">
        <v>229652</v>
      </c>
      <c r="H9" s="13"/>
    </row>
    <row r="10" spans="1:13" x14ac:dyDescent="0.25">
      <c r="A10" s="9"/>
      <c r="B10" s="9" t="s">
        <v>11</v>
      </c>
      <c r="C10" s="9"/>
      <c r="D10" s="10">
        <v>27000</v>
      </c>
      <c r="E10" s="11"/>
      <c r="F10" s="10">
        <v>27000</v>
      </c>
      <c r="G10" s="12">
        <v>14530</v>
      </c>
      <c r="H10" s="13"/>
    </row>
    <row r="11" spans="1:13" x14ac:dyDescent="0.25">
      <c r="A11" s="9"/>
      <c r="B11" s="9" t="s">
        <v>12</v>
      </c>
      <c r="C11" s="9"/>
      <c r="D11" s="10">
        <v>5000</v>
      </c>
      <c r="E11" s="11"/>
      <c r="F11" s="10">
        <v>5000</v>
      </c>
      <c r="G11" s="12">
        <v>1110</v>
      </c>
      <c r="H11" s="13"/>
    </row>
    <row r="12" spans="1:13" x14ac:dyDescent="0.25">
      <c r="A12" s="9"/>
      <c r="B12" s="9" t="s">
        <v>13</v>
      </c>
      <c r="C12" s="9"/>
      <c r="D12" s="10">
        <v>2000</v>
      </c>
      <c r="E12" s="11"/>
      <c r="F12" s="10">
        <v>2000</v>
      </c>
      <c r="G12" s="12">
        <v>0</v>
      </c>
      <c r="H12" s="13"/>
    </row>
    <row r="13" spans="1:13" x14ac:dyDescent="0.25">
      <c r="A13" s="9"/>
      <c r="B13" s="9" t="s">
        <v>14</v>
      </c>
      <c r="C13" s="9"/>
      <c r="D13" s="10">
        <v>1000000</v>
      </c>
      <c r="E13" s="11"/>
      <c r="F13" s="10">
        <v>1000000</v>
      </c>
      <c r="G13" s="12">
        <v>297420</v>
      </c>
      <c r="H13" s="13"/>
    </row>
    <row r="14" spans="1:13" x14ac:dyDescent="0.25">
      <c r="A14" s="9"/>
      <c r="B14" s="9" t="s">
        <v>15</v>
      </c>
      <c r="C14" s="9"/>
      <c r="D14" s="10">
        <v>10000</v>
      </c>
      <c r="E14" s="11"/>
      <c r="F14" s="10">
        <v>10000</v>
      </c>
      <c r="G14" s="12">
        <v>4480</v>
      </c>
      <c r="H14" s="13"/>
    </row>
    <row r="15" spans="1:13" x14ac:dyDescent="0.25">
      <c r="A15" s="9"/>
      <c r="B15" s="9" t="s">
        <v>16</v>
      </c>
      <c r="C15" s="9"/>
      <c r="D15" s="10">
        <v>140000</v>
      </c>
      <c r="E15" s="11"/>
      <c r="F15" s="10">
        <v>140000</v>
      </c>
      <c r="G15" s="12">
        <v>59899.76</v>
      </c>
      <c r="H15" s="13"/>
    </row>
    <row r="16" spans="1:13" x14ac:dyDescent="0.25">
      <c r="A16" s="9"/>
      <c r="B16" s="9" t="s">
        <v>17</v>
      </c>
      <c r="C16" s="9"/>
      <c r="D16" s="10">
        <v>590000</v>
      </c>
      <c r="E16" s="11"/>
      <c r="F16" s="10">
        <v>590000</v>
      </c>
      <c r="G16" s="12">
        <v>3502.51</v>
      </c>
      <c r="H16" s="13"/>
    </row>
    <row r="17" spans="1:22" x14ac:dyDescent="0.25">
      <c r="A17" s="9"/>
      <c r="B17" s="9" t="s">
        <v>18</v>
      </c>
      <c r="C17" s="9"/>
      <c r="D17" s="10">
        <v>450000</v>
      </c>
      <c r="E17" s="11"/>
      <c r="F17" s="10">
        <v>450000</v>
      </c>
      <c r="G17" s="12">
        <v>189000</v>
      </c>
      <c r="H17" s="13"/>
    </row>
    <row r="18" spans="1:22" x14ac:dyDescent="0.25">
      <c r="A18" s="9"/>
      <c r="B18" s="9" t="s">
        <v>19</v>
      </c>
      <c r="C18" s="9"/>
      <c r="D18" s="10">
        <v>409500</v>
      </c>
      <c r="E18" s="11"/>
      <c r="F18" s="10">
        <v>409500</v>
      </c>
      <c r="G18" s="12">
        <v>68250</v>
      </c>
      <c r="H18" s="13"/>
    </row>
    <row r="19" spans="1:22" x14ac:dyDescent="0.25">
      <c r="A19" s="9"/>
      <c r="B19" s="9" t="s">
        <v>20</v>
      </c>
      <c r="C19" s="9"/>
      <c r="D19" s="10">
        <v>0</v>
      </c>
      <c r="E19" s="11"/>
      <c r="F19" s="10">
        <v>0</v>
      </c>
      <c r="G19" s="12">
        <v>30000</v>
      </c>
      <c r="H19" s="13"/>
    </row>
    <row r="20" spans="1:22" x14ac:dyDescent="0.25">
      <c r="A20" s="9"/>
      <c r="B20" s="9" t="s">
        <v>21</v>
      </c>
      <c r="C20" s="9"/>
      <c r="D20" s="10">
        <v>0</v>
      </c>
      <c r="E20" s="11"/>
      <c r="F20" s="10">
        <v>0</v>
      </c>
      <c r="G20" s="12">
        <v>99000</v>
      </c>
      <c r="H20" s="13"/>
    </row>
    <row r="21" spans="1:22" x14ac:dyDescent="0.25">
      <c r="A21" s="9" t="s">
        <v>23</v>
      </c>
      <c r="B21" s="9"/>
      <c r="C21" s="9"/>
      <c r="D21" s="10">
        <v>50000</v>
      </c>
      <c r="E21" s="11" t="s">
        <v>24</v>
      </c>
      <c r="F21" s="10">
        <v>50000</v>
      </c>
      <c r="G21" s="12">
        <v>17200</v>
      </c>
      <c r="H21" s="14"/>
      <c r="I21" s="2"/>
      <c r="J21" s="2"/>
      <c r="K21" s="2"/>
      <c r="L21" s="2"/>
      <c r="M21" s="3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9" t="s">
        <v>25</v>
      </c>
      <c r="B22" s="9"/>
      <c r="C22" s="9"/>
      <c r="D22" s="10">
        <v>55000</v>
      </c>
      <c r="E22" s="11" t="s">
        <v>24</v>
      </c>
      <c r="F22" s="10">
        <v>55000</v>
      </c>
      <c r="G22" s="12">
        <v>47616</v>
      </c>
      <c r="H22" s="14"/>
      <c r="I22" s="2"/>
      <c r="J22" s="2"/>
      <c r="K22" s="2"/>
      <c r="L22" s="2"/>
      <c r="M22" s="3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9" t="s">
        <v>26</v>
      </c>
      <c r="B23" s="9"/>
      <c r="C23" s="9"/>
      <c r="D23" s="10">
        <v>10000</v>
      </c>
      <c r="E23" s="11" t="s">
        <v>24</v>
      </c>
      <c r="F23" s="10">
        <v>10000</v>
      </c>
      <c r="G23" s="12">
        <v>1995.19</v>
      </c>
      <c r="H23" s="14"/>
      <c r="I23" s="2"/>
      <c r="J23" s="2"/>
      <c r="K23" s="2"/>
      <c r="L23" s="2"/>
      <c r="M23" s="3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9" t="s">
        <v>27</v>
      </c>
      <c r="B24" s="9"/>
      <c r="C24" s="9"/>
      <c r="D24" s="10">
        <v>16000</v>
      </c>
      <c r="E24" s="11" t="s">
        <v>24</v>
      </c>
      <c r="F24" s="10">
        <v>16000</v>
      </c>
      <c r="G24" s="12">
        <v>719.4</v>
      </c>
      <c r="H24" s="14"/>
      <c r="I24" s="2"/>
      <c r="J24" s="2"/>
      <c r="K24" s="2"/>
      <c r="L24" s="2"/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9" t="s">
        <v>28</v>
      </c>
      <c r="B25" s="9"/>
      <c r="C25" s="9"/>
      <c r="D25" s="10">
        <v>0</v>
      </c>
      <c r="E25" s="11" t="s">
        <v>24</v>
      </c>
      <c r="F25" s="10">
        <v>0</v>
      </c>
      <c r="G25" s="12">
        <v>1228</v>
      </c>
      <c r="H25" s="14"/>
      <c r="I25" s="2"/>
      <c r="J25" s="2"/>
      <c r="K25" s="2"/>
      <c r="L25" s="2"/>
      <c r="M25" s="3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9" t="s">
        <v>29</v>
      </c>
      <c r="B26" s="9"/>
      <c r="C26" s="9"/>
      <c r="D26" s="10">
        <v>1000</v>
      </c>
      <c r="E26" s="11" t="s">
        <v>24</v>
      </c>
      <c r="F26" s="10">
        <v>1000</v>
      </c>
      <c r="G26" s="12">
        <v>0</v>
      </c>
      <c r="H26" s="14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9" t="s">
        <v>30</v>
      </c>
      <c r="B27" s="9"/>
      <c r="C27" s="9"/>
      <c r="D27" s="10">
        <v>500</v>
      </c>
      <c r="E27" s="11" t="s">
        <v>24</v>
      </c>
      <c r="F27" s="10">
        <v>500</v>
      </c>
      <c r="G27" s="12">
        <v>0</v>
      </c>
      <c r="H27" s="14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9" t="s">
        <v>31</v>
      </c>
      <c r="B28" s="9"/>
      <c r="C28" s="9"/>
      <c r="D28" s="10">
        <v>2000</v>
      </c>
      <c r="E28" s="11" t="s">
        <v>24</v>
      </c>
      <c r="F28" s="10">
        <v>2000</v>
      </c>
      <c r="G28" s="12">
        <v>250</v>
      </c>
      <c r="H28" s="14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9" t="s">
        <v>32</v>
      </c>
      <c r="B29" s="9"/>
      <c r="C29" s="9"/>
      <c r="D29" s="10">
        <v>53000</v>
      </c>
      <c r="E29" s="11" t="s">
        <v>24</v>
      </c>
      <c r="F29" s="10">
        <v>53000</v>
      </c>
      <c r="G29" s="12">
        <v>705</v>
      </c>
      <c r="H29" s="14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9" t="s">
        <v>33</v>
      </c>
      <c r="B30" s="9"/>
      <c r="C30" s="9"/>
      <c r="D30" s="10">
        <v>5000</v>
      </c>
      <c r="E30" s="11" t="s">
        <v>24</v>
      </c>
      <c r="F30" s="10">
        <v>5000</v>
      </c>
      <c r="G30" s="12">
        <v>120</v>
      </c>
      <c r="H30" s="14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9" t="s">
        <v>34</v>
      </c>
      <c r="B31" s="9"/>
      <c r="C31" s="9"/>
      <c r="D31" s="10">
        <v>2000</v>
      </c>
      <c r="E31" s="11" t="s">
        <v>24</v>
      </c>
      <c r="F31" s="10">
        <v>2000</v>
      </c>
      <c r="G31" s="12">
        <v>468</v>
      </c>
      <c r="H31" s="14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9" t="s">
        <v>35</v>
      </c>
      <c r="B32" s="9"/>
      <c r="C32" s="9"/>
      <c r="D32" s="10">
        <v>8000</v>
      </c>
      <c r="E32" s="11" t="s">
        <v>24</v>
      </c>
      <c r="F32" s="10">
        <v>8000</v>
      </c>
      <c r="G32" s="12">
        <v>750</v>
      </c>
      <c r="H32" s="14"/>
      <c r="I32" s="2"/>
      <c r="J32" s="2"/>
      <c r="K32" s="2"/>
      <c r="L32" s="2"/>
      <c r="M32" s="3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9" t="s">
        <v>36</v>
      </c>
      <c r="B33" s="9"/>
      <c r="C33" s="9"/>
      <c r="D33" s="10">
        <v>350000</v>
      </c>
      <c r="E33" s="11" t="s">
        <v>24</v>
      </c>
      <c r="F33" s="10">
        <v>350000</v>
      </c>
      <c r="G33" s="12">
        <v>32113</v>
      </c>
      <c r="H33" s="14"/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9" t="s">
        <v>37</v>
      </c>
      <c r="B34" s="9"/>
      <c r="C34" s="9"/>
      <c r="D34" s="10">
        <v>614000</v>
      </c>
      <c r="E34" s="11" t="s">
        <v>24</v>
      </c>
      <c r="F34" s="10">
        <v>614000</v>
      </c>
      <c r="G34" s="12">
        <v>82565.05</v>
      </c>
      <c r="H34" s="14"/>
      <c r="I34" s="2"/>
      <c r="J34" s="2"/>
      <c r="K34" s="2"/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9" t="s">
        <v>38</v>
      </c>
      <c r="B35" s="9"/>
      <c r="C35" s="9"/>
      <c r="D35" s="10">
        <v>15000</v>
      </c>
      <c r="E35" s="11" t="s">
        <v>24</v>
      </c>
      <c r="F35" s="10">
        <v>15000</v>
      </c>
      <c r="G35" s="12">
        <v>340</v>
      </c>
      <c r="H35" s="14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9" t="s">
        <v>39</v>
      </c>
      <c r="B36" s="9"/>
      <c r="C36" s="9"/>
      <c r="D36" s="10">
        <v>2500</v>
      </c>
      <c r="E36" s="11" t="s">
        <v>24</v>
      </c>
      <c r="F36" s="10">
        <v>2500</v>
      </c>
      <c r="G36" s="12">
        <v>420</v>
      </c>
      <c r="H36" s="14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9" t="s">
        <v>40</v>
      </c>
      <c r="B37" s="9"/>
      <c r="C37" s="9"/>
      <c r="D37" s="10">
        <v>30000</v>
      </c>
      <c r="E37" s="11" t="s">
        <v>24</v>
      </c>
      <c r="F37" s="10">
        <v>30000</v>
      </c>
      <c r="G37" s="12">
        <v>1657</v>
      </c>
      <c r="H37" s="14"/>
      <c r="I37" s="2"/>
      <c r="J37" s="2"/>
      <c r="K37" s="2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9" t="s">
        <v>41</v>
      </c>
      <c r="B38" s="9"/>
      <c r="C38" s="9"/>
      <c r="D38" s="10">
        <v>80000</v>
      </c>
      <c r="E38" s="11" t="s">
        <v>24</v>
      </c>
      <c r="F38" s="10">
        <v>80000</v>
      </c>
      <c r="G38" s="12">
        <v>23500</v>
      </c>
      <c r="H38" s="14"/>
      <c r="I38" s="2"/>
      <c r="J38" s="2"/>
      <c r="K38" s="2"/>
      <c r="L38" s="2"/>
      <c r="M38" s="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9" t="s">
        <v>42</v>
      </c>
      <c r="B39" s="9"/>
      <c r="C39" s="9"/>
      <c r="D39" s="10">
        <v>320000</v>
      </c>
      <c r="E39" s="11" t="s">
        <v>24</v>
      </c>
      <c r="F39" s="10">
        <v>320000</v>
      </c>
      <c r="G39" s="12">
        <v>3675.62</v>
      </c>
      <c r="H39" s="14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9" t="s">
        <v>43</v>
      </c>
      <c r="B40" s="9"/>
      <c r="C40" s="9"/>
      <c r="D40" s="10">
        <v>10000</v>
      </c>
      <c r="E40" s="11" t="s">
        <v>24</v>
      </c>
      <c r="F40" s="10">
        <v>10000</v>
      </c>
      <c r="G40" s="12">
        <v>0</v>
      </c>
      <c r="H40" s="14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9" t="s">
        <v>44</v>
      </c>
      <c r="B41" s="9"/>
      <c r="C41" s="9"/>
      <c r="D41" s="10">
        <v>500</v>
      </c>
      <c r="E41" s="11" t="s">
        <v>24</v>
      </c>
      <c r="F41" s="10">
        <v>500</v>
      </c>
      <c r="G41" s="12">
        <v>85.94</v>
      </c>
      <c r="H41" s="14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9" t="s">
        <v>45</v>
      </c>
      <c r="B42" s="9"/>
      <c r="C42" s="9"/>
      <c r="D42" s="10">
        <v>0</v>
      </c>
      <c r="E42" s="11" t="s">
        <v>24</v>
      </c>
      <c r="F42" s="10">
        <v>0</v>
      </c>
      <c r="G42" s="12">
        <v>4086000</v>
      </c>
      <c r="H42" s="14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9" t="s">
        <v>46</v>
      </c>
      <c r="B43" s="9"/>
      <c r="C43" s="9"/>
      <c r="D43" s="10">
        <v>5000</v>
      </c>
      <c r="E43" s="11" t="s">
        <v>24</v>
      </c>
      <c r="F43" s="10">
        <v>5000</v>
      </c>
      <c r="G43" s="12">
        <v>716</v>
      </c>
      <c r="H43" s="14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15" t="s">
        <v>47</v>
      </c>
      <c r="B44" s="15"/>
      <c r="C44" s="15"/>
      <c r="D44" s="16">
        <v>27868000</v>
      </c>
      <c r="E44" s="17"/>
      <c r="F44" s="16">
        <v>27868000</v>
      </c>
      <c r="G44" s="18">
        <v>9182210.9299999997</v>
      </c>
      <c r="H44" s="14"/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19"/>
      <c r="B45" s="19"/>
      <c r="C45" s="19"/>
      <c r="D45" s="19"/>
      <c r="E45" s="19"/>
      <c r="F45" s="19"/>
      <c r="G45" s="19"/>
      <c r="H45" s="19"/>
    </row>
    <row r="46" spans="1:22" x14ac:dyDescent="0.25">
      <c r="A46" s="19"/>
      <c r="B46" s="19"/>
      <c r="C46" s="19"/>
      <c r="D46" s="19"/>
      <c r="E46" s="19"/>
      <c r="F46" s="19"/>
      <c r="G46" s="19"/>
      <c r="H46" s="19"/>
    </row>
  </sheetData>
  <pageMargins left="0.7" right="0.7" top="0.78740157499999996" bottom="0.78740157499999996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L63"/>
  <sheetViews>
    <sheetView tabSelected="1" topLeftCell="A28" workbookViewId="0">
      <selection activeCell="E55" sqref="E55"/>
    </sheetView>
  </sheetViews>
  <sheetFormatPr defaultRowHeight="15" x14ac:dyDescent="0.25"/>
  <cols>
    <col min="1" max="1" width="10.7109375" customWidth="1"/>
    <col min="3" max="3" width="19.7109375" customWidth="1"/>
    <col min="4" max="4" width="16" customWidth="1"/>
    <col min="5" max="5" width="13.5703125" customWidth="1"/>
    <col min="6" max="6" width="15.42578125" customWidth="1"/>
    <col min="7" max="7" width="18.28515625" customWidth="1"/>
    <col min="8" max="8" width="14.5703125" customWidth="1"/>
    <col min="9" max="9" width="12.5703125" customWidth="1"/>
  </cols>
  <sheetData>
    <row r="1" spans="1:9" x14ac:dyDescent="0.25">
      <c r="A1" s="20" t="s">
        <v>0</v>
      </c>
      <c r="B1" s="20" t="s">
        <v>1</v>
      </c>
      <c r="C1" s="20"/>
      <c r="D1" s="20" t="s">
        <v>3</v>
      </c>
      <c r="E1" s="20" t="s">
        <v>22</v>
      </c>
      <c r="F1" s="20" t="s">
        <v>4</v>
      </c>
      <c r="G1" s="20" t="s">
        <v>92</v>
      </c>
      <c r="H1" s="20" t="s">
        <v>2</v>
      </c>
      <c r="I1" s="20"/>
    </row>
    <row r="2" spans="1:9" x14ac:dyDescent="0.25">
      <c r="A2" s="19" t="s">
        <v>48</v>
      </c>
      <c r="B2" s="19"/>
      <c r="C2" s="19"/>
      <c r="D2" s="21">
        <v>10000</v>
      </c>
      <c r="E2" s="19"/>
      <c r="F2" s="21">
        <v>10000</v>
      </c>
      <c r="G2" s="19">
        <v>0</v>
      </c>
      <c r="H2" s="19"/>
      <c r="I2" s="19"/>
    </row>
    <row r="3" spans="1:9" x14ac:dyDescent="0.25">
      <c r="A3" s="19" t="s">
        <v>49</v>
      </c>
      <c r="B3" s="19"/>
      <c r="C3" s="19"/>
      <c r="D3" s="21">
        <v>12000</v>
      </c>
      <c r="E3" s="19"/>
      <c r="F3" s="21">
        <v>12000</v>
      </c>
      <c r="G3" s="21">
        <v>10385</v>
      </c>
      <c r="H3" s="19"/>
      <c r="I3" s="19"/>
    </row>
    <row r="4" spans="1:9" x14ac:dyDescent="0.25">
      <c r="A4" s="19" t="s">
        <v>23</v>
      </c>
      <c r="B4" s="19"/>
      <c r="C4" s="19"/>
      <c r="D4" s="21">
        <v>200000</v>
      </c>
      <c r="E4" s="19"/>
      <c r="F4" s="21">
        <v>200000</v>
      </c>
      <c r="G4" s="19">
        <v>0</v>
      </c>
      <c r="H4" s="19"/>
      <c r="I4" s="19"/>
    </row>
    <row r="5" spans="1:9" x14ac:dyDescent="0.25">
      <c r="A5" s="19" t="s">
        <v>50</v>
      </c>
      <c r="B5" s="19"/>
      <c r="C5" s="19"/>
      <c r="D5" s="21">
        <v>7500</v>
      </c>
      <c r="E5" s="19"/>
      <c r="F5" s="21">
        <v>7500</v>
      </c>
      <c r="G5" s="19">
        <v>0</v>
      </c>
      <c r="H5" s="19"/>
      <c r="I5" s="19"/>
    </row>
    <row r="6" spans="1:9" x14ac:dyDescent="0.25">
      <c r="A6" s="19" t="s">
        <v>51</v>
      </c>
      <c r="B6" s="19"/>
      <c r="C6" s="19"/>
      <c r="D6" s="21">
        <v>7820100</v>
      </c>
      <c r="E6" s="19"/>
      <c r="F6" s="21">
        <v>7820100</v>
      </c>
      <c r="G6" s="21">
        <v>89177.05</v>
      </c>
      <c r="H6" s="19"/>
      <c r="I6" s="19"/>
    </row>
    <row r="7" spans="1:9" x14ac:dyDescent="0.25">
      <c r="A7" s="19" t="s">
        <v>52</v>
      </c>
      <c r="B7" s="19"/>
      <c r="C7" s="19"/>
      <c r="D7" s="21">
        <v>15220000</v>
      </c>
      <c r="E7" s="19"/>
      <c r="F7" s="21">
        <v>15220000</v>
      </c>
      <c r="G7" s="21">
        <v>12100</v>
      </c>
      <c r="H7" s="19"/>
      <c r="I7" s="19"/>
    </row>
    <row r="8" spans="1:9" x14ac:dyDescent="0.25">
      <c r="A8" s="19" t="s">
        <v>53</v>
      </c>
      <c r="B8" s="19"/>
      <c r="C8" s="19"/>
      <c r="D8" s="21">
        <v>5000</v>
      </c>
      <c r="E8" s="21">
        <v>20000</v>
      </c>
      <c r="F8" s="21">
        <v>25000</v>
      </c>
      <c r="G8" s="21">
        <v>24737</v>
      </c>
      <c r="H8" s="19" t="s">
        <v>54</v>
      </c>
      <c r="I8" s="19"/>
    </row>
    <row r="9" spans="1:9" x14ac:dyDescent="0.25">
      <c r="A9" s="19" t="s">
        <v>55</v>
      </c>
      <c r="B9" s="19"/>
      <c r="C9" s="19"/>
      <c r="D9" s="21">
        <v>388000</v>
      </c>
      <c r="E9" s="19"/>
      <c r="F9" s="21">
        <v>388000</v>
      </c>
      <c r="G9" s="19">
        <v>0</v>
      </c>
      <c r="H9" s="19"/>
      <c r="I9" s="19"/>
    </row>
    <row r="10" spans="1:9" x14ac:dyDescent="0.25">
      <c r="A10" s="19" t="s">
        <v>26</v>
      </c>
      <c r="B10" s="19"/>
      <c r="C10" s="19"/>
      <c r="D10" s="21">
        <v>172000</v>
      </c>
      <c r="E10" s="19"/>
      <c r="F10" s="21">
        <v>172000</v>
      </c>
      <c r="G10" s="19">
        <v>0</v>
      </c>
      <c r="H10" s="19"/>
      <c r="I10" s="19"/>
    </row>
    <row r="11" spans="1:9" x14ac:dyDescent="0.25">
      <c r="A11" s="19" t="s">
        <v>27</v>
      </c>
      <c r="B11" s="19"/>
      <c r="C11" s="19"/>
      <c r="D11" s="21">
        <v>2369200</v>
      </c>
      <c r="E11" s="19"/>
      <c r="F11" s="21">
        <v>2369200</v>
      </c>
      <c r="G11" s="21">
        <v>37840</v>
      </c>
      <c r="H11" s="19"/>
      <c r="I11" s="19"/>
    </row>
    <row r="12" spans="1:9" x14ac:dyDescent="0.25">
      <c r="A12" s="19"/>
      <c r="B12" s="19" t="s">
        <v>56</v>
      </c>
      <c r="C12" s="19"/>
      <c r="D12" s="21">
        <v>1460000</v>
      </c>
      <c r="E12" s="19"/>
      <c r="F12" s="21">
        <v>1460000</v>
      </c>
      <c r="G12" s="21">
        <v>243334</v>
      </c>
      <c r="H12" s="19"/>
      <c r="I12" s="19"/>
    </row>
    <row r="13" spans="1:9" x14ac:dyDescent="0.25">
      <c r="A13" s="19" t="s">
        <v>28</v>
      </c>
      <c r="B13" s="19"/>
      <c r="C13" s="19"/>
      <c r="D13" s="21">
        <v>1580000</v>
      </c>
      <c r="E13" s="19"/>
      <c r="F13" s="21">
        <v>1580000</v>
      </c>
      <c r="G13" s="21">
        <v>248985.5</v>
      </c>
      <c r="H13" s="19"/>
      <c r="I13" s="19"/>
    </row>
    <row r="14" spans="1:9" x14ac:dyDescent="0.25">
      <c r="A14" s="19" t="s">
        <v>57</v>
      </c>
      <c r="B14" s="19"/>
      <c r="C14" s="19"/>
      <c r="D14" s="21">
        <v>6000</v>
      </c>
      <c r="E14" s="19"/>
      <c r="F14" s="21">
        <v>6000</v>
      </c>
      <c r="G14" s="19">
        <v>0</v>
      </c>
      <c r="H14" s="19"/>
      <c r="I14" s="19"/>
    </row>
    <row r="15" spans="1:9" x14ac:dyDescent="0.25">
      <c r="A15" s="19" t="s">
        <v>29</v>
      </c>
      <c r="B15" s="19"/>
      <c r="C15" s="19"/>
      <c r="D15" s="21">
        <v>26000</v>
      </c>
      <c r="E15" s="19"/>
      <c r="F15" s="21">
        <v>26000</v>
      </c>
      <c r="G15" s="21">
        <v>4210</v>
      </c>
      <c r="H15" s="19"/>
      <c r="I15" s="19"/>
    </row>
    <row r="16" spans="1:9" x14ac:dyDescent="0.25">
      <c r="A16" s="19" t="s">
        <v>30</v>
      </c>
      <c r="B16" s="19"/>
      <c r="C16" s="19"/>
      <c r="D16" s="21">
        <v>22500</v>
      </c>
      <c r="E16" s="19"/>
      <c r="F16" s="21">
        <v>22500</v>
      </c>
      <c r="G16" s="21">
        <v>2460</v>
      </c>
      <c r="H16" s="19"/>
      <c r="I16" s="19"/>
    </row>
    <row r="17" spans="1:12" x14ac:dyDescent="0.25">
      <c r="A17" s="19" t="s">
        <v>31</v>
      </c>
      <c r="B17" s="19"/>
      <c r="C17" s="19"/>
      <c r="D17" s="21">
        <v>80700</v>
      </c>
      <c r="E17" s="19"/>
      <c r="F17" s="21">
        <v>80700</v>
      </c>
      <c r="G17" s="21">
        <v>9798.02</v>
      </c>
      <c r="H17" s="19"/>
      <c r="I17" s="19"/>
    </row>
    <row r="18" spans="1:12" x14ac:dyDescent="0.25">
      <c r="A18" s="19" t="s">
        <v>32</v>
      </c>
      <c r="B18" s="19"/>
      <c r="C18" s="19"/>
      <c r="D18" s="21">
        <v>631000</v>
      </c>
      <c r="E18" s="19"/>
      <c r="F18" s="21">
        <v>631000</v>
      </c>
      <c r="G18" s="21">
        <v>15096.65</v>
      </c>
      <c r="H18" s="19"/>
      <c r="I18" s="19"/>
    </row>
    <row r="19" spans="1:12" x14ac:dyDescent="0.25">
      <c r="A19" s="19" t="s">
        <v>33</v>
      </c>
      <c r="B19" s="19"/>
      <c r="C19" s="19"/>
      <c r="D19" s="21">
        <v>33500</v>
      </c>
      <c r="E19" s="19"/>
      <c r="F19" s="21">
        <v>33500</v>
      </c>
      <c r="G19" s="19">
        <v>0</v>
      </c>
      <c r="H19" s="19"/>
      <c r="I19" s="19"/>
    </row>
    <row r="20" spans="1:12" x14ac:dyDescent="0.25">
      <c r="A20" s="19" t="s">
        <v>34</v>
      </c>
      <c r="B20" s="19"/>
      <c r="C20" s="19"/>
      <c r="D20" s="21">
        <v>195000</v>
      </c>
      <c r="E20" s="19"/>
      <c r="F20" s="21">
        <v>195000</v>
      </c>
      <c r="G20" s="21">
        <v>7924</v>
      </c>
      <c r="H20" s="19"/>
      <c r="I20" s="19"/>
    </row>
    <row r="21" spans="1:12" x14ac:dyDescent="0.25">
      <c r="A21" s="19" t="s">
        <v>58</v>
      </c>
      <c r="B21" s="19"/>
      <c r="C21" s="19"/>
      <c r="D21" s="21">
        <v>23000</v>
      </c>
      <c r="E21" s="19"/>
      <c r="F21" s="21">
        <v>23000</v>
      </c>
      <c r="G21" s="19">
        <v>0</v>
      </c>
      <c r="H21" s="19"/>
      <c r="I21" s="19"/>
    </row>
    <row r="22" spans="1:12" x14ac:dyDescent="0.25">
      <c r="A22" s="19" t="s">
        <v>59</v>
      </c>
      <c r="B22" s="19"/>
      <c r="C22" s="19"/>
      <c r="D22" s="21">
        <v>31500</v>
      </c>
      <c r="E22" s="19"/>
      <c r="F22" s="21">
        <v>31500</v>
      </c>
      <c r="G22" s="19">
        <v>950</v>
      </c>
      <c r="H22" s="19"/>
      <c r="I22" s="19"/>
    </row>
    <row r="23" spans="1:12" ht="45.75" x14ac:dyDescent="0.25">
      <c r="A23" s="19" t="s">
        <v>60</v>
      </c>
      <c r="B23" s="19"/>
      <c r="C23" s="19"/>
      <c r="D23" s="21">
        <v>275000</v>
      </c>
      <c r="E23" s="21">
        <v>186300</v>
      </c>
      <c r="F23" s="21">
        <f>SUM(D23:E23)</f>
        <v>461300</v>
      </c>
      <c r="G23" s="21">
        <v>102051.72</v>
      </c>
      <c r="H23" s="24" t="s">
        <v>97</v>
      </c>
      <c r="I23" s="22"/>
      <c r="J23" s="23"/>
      <c r="K23" s="23"/>
      <c r="L23" s="23"/>
    </row>
    <row r="24" spans="1:12" x14ac:dyDescent="0.25">
      <c r="A24" s="19" t="s">
        <v>35</v>
      </c>
      <c r="B24" s="19"/>
      <c r="C24" s="19"/>
      <c r="D24" s="21">
        <v>372000</v>
      </c>
      <c r="E24" s="19"/>
      <c r="F24" s="21">
        <v>372000</v>
      </c>
      <c r="G24" s="21">
        <v>79935.41</v>
      </c>
      <c r="H24" s="19"/>
      <c r="I24" s="19"/>
    </row>
    <row r="25" spans="1:12" x14ac:dyDescent="0.25">
      <c r="A25" s="19" t="s">
        <v>61</v>
      </c>
      <c r="B25" s="19"/>
      <c r="C25" s="19"/>
      <c r="D25" s="21">
        <v>1874600</v>
      </c>
      <c r="E25" s="21">
        <v>5100</v>
      </c>
      <c r="F25" s="21">
        <v>1879700</v>
      </c>
      <c r="G25" s="21">
        <v>30277</v>
      </c>
      <c r="H25" s="22" t="s">
        <v>62</v>
      </c>
      <c r="I25" s="22"/>
      <c r="J25" s="23"/>
    </row>
    <row r="26" spans="1:12" x14ac:dyDescent="0.25">
      <c r="A26" s="19" t="s">
        <v>63</v>
      </c>
      <c r="B26" s="19"/>
      <c r="C26" s="19"/>
      <c r="D26" s="21">
        <v>5400</v>
      </c>
      <c r="E26" s="19"/>
      <c r="F26" s="21">
        <v>5400</v>
      </c>
      <c r="G26" s="19">
        <v>0</v>
      </c>
      <c r="H26" s="19"/>
      <c r="I26" s="19"/>
    </row>
    <row r="27" spans="1:12" x14ac:dyDescent="0.25">
      <c r="A27" s="19" t="s">
        <v>64</v>
      </c>
      <c r="B27" s="19"/>
      <c r="C27" s="19"/>
      <c r="D27" s="21">
        <v>1000</v>
      </c>
      <c r="E27" s="19"/>
      <c r="F27" s="21">
        <v>1000</v>
      </c>
      <c r="G27" s="19">
        <v>0</v>
      </c>
      <c r="H27" s="19"/>
      <c r="I27" s="19"/>
    </row>
    <row r="28" spans="1:12" x14ac:dyDescent="0.25">
      <c r="A28" s="19" t="s">
        <v>36</v>
      </c>
      <c r="B28" s="19"/>
      <c r="C28" s="19"/>
      <c r="D28" s="21">
        <v>390000</v>
      </c>
      <c r="E28" s="19"/>
      <c r="F28" s="21">
        <v>390000</v>
      </c>
      <c r="G28" s="21">
        <v>3991.65</v>
      </c>
      <c r="H28" s="19"/>
      <c r="I28" s="19"/>
    </row>
    <row r="29" spans="1:12" x14ac:dyDescent="0.25">
      <c r="A29" s="19" t="s">
        <v>37</v>
      </c>
      <c r="B29" s="19"/>
      <c r="C29" s="19"/>
      <c r="D29" s="21">
        <v>240000</v>
      </c>
      <c r="E29" s="19"/>
      <c r="F29" s="21">
        <v>240000</v>
      </c>
      <c r="G29" s="21">
        <v>-20383.29</v>
      </c>
      <c r="H29" s="19"/>
      <c r="I29" s="19"/>
    </row>
    <row r="30" spans="1:12" x14ac:dyDescent="0.25">
      <c r="A30" s="19" t="s">
        <v>65</v>
      </c>
      <c r="B30" s="19"/>
      <c r="C30" s="19"/>
      <c r="D30" s="21">
        <v>590000</v>
      </c>
      <c r="E30" s="19"/>
      <c r="F30" s="21">
        <v>590000</v>
      </c>
      <c r="G30" s="21">
        <v>44851.23</v>
      </c>
      <c r="H30" s="19"/>
      <c r="I30" s="19"/>
    </row>
    <row r="31" spans="1:12" x14ac:dyDescent="0.25">
      <c r="A31" s="19" t="s">
        <v>38</v>
      </c>
      <c r="B31" s="19"/>
      <c r="C31" s="19"/>
      <c r="D31" s="21">
        <v>349000</v>
      </c>
      <c r="E31" s="21">
        <v>5100</v>
      </c>
      <c r="F31" s="21">
        <v>354100</v>
      </c>
      <c r="G31" s="21">
        <v>123096.83</v>
      </c>
      <c r="H31" s="19" t="s">
        <v>66</v>
      </c>
      <c r="I31" s="19"/>
    </row>
    <row r="32" spans="1:12" x14ac:dyDescent="0.25">
      <c r="A32" s="19" t="s">
        <v>67</v>
      </c>
      <c r="B32" s="19"/>
      <c r="C32" s="19"/>
      <c r="D32" s="21">
        <v>152000</v>
      </c>
      <c r="E32" s="19"/>
      <c r="F32" s="21">
        <v>152000</v>
      </c>
      <c r="G32" s="19">
        <v>0</v>
      </c>
      <c r="H32" s="19"/>
      <c r="I32" s="19"/>
    </row>
    <row r="33" spans="1:9" x14ac:dyDescent="0.25">
      <c r="A33" s="19" t="s">
        <v>68</v>
      </c>
      <c r="B33" s="19"/>
      <c r="C33" s="19"/>
      <c r="D33" s="21">
        <v>100000</v>
      </c>
      <c r="E33" s="19"/>
      <c r="F33" s="21">
        <v>100000</v>
      </c>
      <c r="G33" s="21">
        <v>20000</v>
      </c>
      <c r="H33" s="19"/>
      <c r="I33" s="19"/>
    </row>
    <row r="34" spans="1:9" x14ac:dyDescent="0.25">
      <c r="A34" s="19" t="s">
        <v>69</v>
      </c>
      <c r="B34" s="19"/>
      <c r="C34" s="19"/>
      <c r="D34" s="21">
        <v>40000</v>
      </c>
      <c r="E34" s="19"/>
      <c r="F34" s="21">
        <v>40000</v>
      </c>
      <c r="G34" s="19">
        <v>0</v>
      </c>
      <c r="H34" s="19"/>
      <c r="I34" s="19"/>
    </row>
    <row r="35" spans="1:9" x14ac:dyDescent="0.25">
      <c r="A35" s="19" t="s">
        <v>41</v>
      </c>
      <c r="B35" s="19"/>
      <c r="C35" s="19"/>
      <c r="D35" s="21">
        <v>1608000</v>
      </c>
      <c r="E35" s="19"/>
      <c r="F35" s="21">
        <v>1608000</v>
      </c>
      <c r="G35" s="21">
        <v>196958.25</v>
      </c>
      <c r="H35" s="19"/>
      <c r="I35" s="19"/>
    </row>
    <row r="36" spans="1:9" x14ac:dyDescent="0.25">
      <c r="A36" s="19" t="s">
        <v>70</v>
      </c>
      <c r="B36" s="19"/>
      <c r="C36" s="19"/>
      <c r="D36" s="21">
        <v>140000</v>
      </c>
      <c r="E36" s="19"/>
      <c r="F36" s="21">
        <v>140000</v>
      </c>
      <c r="G36" s="19">
        <v>0</v>
      </c>
      <c r="H36" s="19"/>
      <c r="I36" s="19"/>
    </row>
    <row r="37" spans="1:9" x14ac:dyDescent="0.25">
      <c r="A37" s="19" t="s">
        <v>71</v>
      </c>
      <c r="B37" s="19"/>
      <c r="C37" s="19"/>
      <c r="D37" s="21">
        <v>2882500</v>
      </c>
      <c r="E37" s="21">
        <v>5100</v>
      </c>
      <c r="F37" s="21">
        <v>2887600</v>
      </c>
      <c r="G37" s="21">
        <v>2264409.77</v>
      </c>
      <c r="H37" s="19" t="s">
        <v>66</v>
      </c>
      <c r="I37" s="19"/>
    </row>
    <row r="38" spans="1:9" x14ac:dyDescent="0.25">
      <c r="A38" s="19" t="s">
        <v>72</v>
      </c>
      <c r="B38" s="19"/>
      <c r="C38" s="19"/>
      <c r="D38" s="21">
        <v>2778500</v>
      </c>
      <c r="E38" s="19"/>
      <c r="F38" s="21">
        <v>2778500</v>
      </c>
      <c r="G38" s="21">
        <v>435230.71999999997</v>
      </c>
      <c r="H38" s="19"/>
      <c r="I38" s="19"/>
    </row>
    <row r="39" spans="1:9" x14ac:dyDescent="0.25">
      <c r="A39" s="19" t="s">
        <v>73</v>
      </c>
      <c r="B39" s="19"/>
      <c r="C39" s="19"/>
      <c r="D39" s="21">
        <v>23200</v>
      </c>
      <c r="E39" s="19"/>
      <c r="F39" s="21">
        <v>23200</v>
      </c>
      <c r="G39" s="19">
        <v>7.26</v>
      </c>
      <c r="H39" s="19"/>
      <c r="I39" s="19"/>
    </row>
    <row r="40" spans="1:9" x14ac:dyDescent="0.25">
      <c r="A40" s="19" t="s">
        <v>74</v>
      </c>
      <c r="B40" s="19"/>
      <c r="C40" s="19"/>
      <c r="D40" s="21">
        <v>15000</v>
      </c>
      <c r="E40" s="21">
        <v>15000</v>
      </c>
      <c r="F40" s="21">
        <v>30000</v>
      </c>
      <c r="G40" s="19">
        <v>0</v>
      </c>
      <c r="H40" s="19" t="s">
        <v>75</v>
      </c>
      <c r="I40" s="19"/>
    </row>
    <row r="41" spans="1:9" x14ac:dyDescent="0.25">
      <c r="A41" s="19" t="s">
        <v>76</v>
      </c>
      <c r="B41" s="19"/>
      <c r="C41" s="19"/>
      <c r="D41" s="21">
        <v>33000</v>
      </c>
      <c r="E41" s="19"/>
      <c r="F41" s="21">
        <v>33000</v>
      </c>
      <c r="G41" s="19">
        <v>0</v>
      </c>
      <c r="H41" s="19"/>
      <c r="I41" s="19"/>
    </row>
    <row r="42" spans="1:9" x14ac:dyDescent="0.25">
      <c r="A42" s="19" t="s">
        <v>77</v>
      </c>
      <c r="B42" s="19"/>
      <c r="C42" s="19"/>
      <c r="D42" s="21">
        <v>15000</v>
      </c>
      <c r="E42" s="19"/>
      <c r="F42" s="21">
        <v>15000</v>
      </c>
      <c r="G42" s="19">
        <v>0</v>
      </c>
      <c r="H42" s="19"/>
      <c r="I42" s="19"/>
    </row>
    <row r="43" spans="1:9" x14ac:dyDescent="0.25">
      <c r="A43" s="19" t="s">
        <v>78</v>
      </c>
      <c r="B43" s="19"/>
      <c r="C43" s="19"/>
      <c r="D43" s="21">
        <v>10000</v>
      </c>
      <c r="E43" s="19"/>
      <c r="F43" s="21">
        <v>10000</v>
      </c>
      <c r="G43" s="19">
        <v>0</v>
      </c>
      <c r="H43" s="19"/>
      <c r="I43" s="19"/>
    </row>
    <row r="44" spans="1:9" x14ac:dyDescent="0.25">
      <c r="A44" s="19" t="s">
        <v>79</v>
      </c>
      <c r="B44" s="19"/>
      <c r="C44" s="19"/>
      <c r="D44" s="21">
        <v>388400</v>
      </c>
      <c r="E44" s="19"/>
      <c r="F44" s="21">
        <v>388400</v>
      </c>
      <c r="G44" s="21">
        <v>54883.68</v>
      </c>
      <c r="H44" s="19"/>
      <c r="I44" s="19"/>
    </row>
    <row r="45" spans="1:9" x14ac:dyDescent="0.25">
      <c r="A45" s="19" t="s">
        <v>80</v>
      </c>
      <c r="B45" s="19"/>
      <c r="C45" s="19"/>
      <c r="D45" s="21">
        <v>1504400</v>
      </c>
      <c r="E45" s="19"/>
      <c r="F45" s="21">
        <v>1504400</v>
      </c>
      <c r="G45" s="21">
        <v>257540.16</v>
      </c>
      <c r="H45" s="19"/>
      <c r="I45" s="19"/>
    </row>
    <row r="46" spans="1:9" x14ac:dyDescent="0.25">
      <c r="A46" s="19" t="s">
        <v>43</v>
      </c>
      <c r="B46" s="19"/>
      <c r="C46" s="19"/>
      <c r="D46" s="21">
        <v>2119500</v>
      </c>
      <c r="E46" s="19"/>
      <c r="F46" s="21">
        <v>2119500</v>
      </c>
      <c r="G46" s="21">
        <v>310410.69</v>
      </c>
      <c r="H46" s="19"/>
      <c r="I46" s="19"/>
    </row>
    <row r="47" spans="1:9" x14ac:dyDescent="0.25">
      <c r="A47" s="29" t="s">
        <v>96</v>
      </c>
      <c r="B47" s="30"/>
      <c r="C47" s="31"/>
      <c r="D47" s="21"/>
      <c r="E47" s="21">
        <v>100000</v>
      </c>
      <c r="F47" s="21">
        <f>SUM(D47:E47)</f>
        <v>100000</v>
      </c>
      <c r="G47" s="21"/>
      <c r="H47" s="19"/>
      <c r="I47" s="19"/>
    </row>
    <row r="48" spans="1:9" x14ac:dyDescent="0.25">
      <c r="A48" s="19" t="s">
        <v>44</v>
      </c>
      <c r="B48" s="19"/>
      <c r="C48" s="19"/>
      <c r="D48" s="21">
        <v>20500</v>
      </c>
      <c r="E48" s="19"/>
      <c r="F48" s="21">
        <v>20500</v>
      </c>
      <c r="G48" s="21">
        <v>3597.8</v>
      </c>
      <c r="H48" s="19"/>
      <c r="I48" s="19"/>
    </row>
    <row r="49" spans="1:9" x14ac:dyDescent="0.25">
      <c r="A49" s="19" t="s">
        <v>81</v>
      </c>
      <c r="B49" s="19"/>
      <c r="C49" s="19"/>
      <c r="D49" s="21">
        <v>81000</v>
      </c>
      <c r="E49" s="19"/>
      <c r="F49" s="21">
        <v>81000</v>
      </c>
      <c r="G49" s="19">
        <v>0</v>
      </c>
      <c r="H49" s="19"/>
      <c r="I49" s="19"/>
    </row>
    <row r="50" spans="1:9" x14ac:dyDescent="0.25">
      <c r="A50" s="19" t="s">
        <v>45</v>
      </c>
      <c r="B50" s="19"/>
      <c r="C50" s="19"/>
      <c r="D50" s="19">
        <v>0</v>
      </c>
      <c r="E50" s="19"/>
      <c r="F50" s="19">
        <v>0</v>
      </c>
      <c r="G50" s="21">
        <v>4086000</v>
      </c>
      <c r="H50" s="19"/>
      <c r="I50" s="19"/>
    </row>
    <row r="51" spans="1:9" x14ac:dyDescent="0.25">
      <c r="A51" s="19" t="s">
        <v>82</v>
      </c>
      <c r="B51" s="19"/>
      <c r="C51" s="19"/>
      <c r="D51" s="21">
        <v>200000</v>
      </c>
      <c r="E51" s="19"/>
      <c r="F51" s="21">
        <v>200000</v>
      </c>
      <c r="G51" s="21">
        <v>-18125</v>
      </c>
      <c r="H51" s="19"/>
      <c r="I51" s="19"/>
    </row>
    <row r="52" spans="1:9" x14ac:dyDescent="0.25">
      <c r="A52" s="19" t="s">
        <v>83</v>
      </c>
      <c r="B52" s="19"/>
      <c r="C52" s="19"/>
      <c r="D52" s="19">
        <v>0</v>
      </c>
      <c r="E52" s="19"/>
      <c r="F52" s="19">
        <v>0</v>
      </c>
      <c r="G52" s="21">
        <v>1224</v>
      </c>
      <c r="H52" s="19"/>
      <c r="I52" s="19"/>
    </row>
    <row r="53" spans="1:9" x14ac:dyDescent="0.25">
      <c r="A53" s="19"/>
      <c r="B53" s="19" t="s">
        <v>84</v>
      </c>
      <c r="C53" s="19"/>
      <c r="D53" s="21">
        <v>4625000</v>
      </c>
      <c r="E53" s="21">
        <v>-376600</v>
      </c>
      <c r="F53" s="21">
        <f>SUM(D53:E53)</f>
        <v>4248400</v>
      </c>
      <c r="G53" s="19">
        <v>0</v>
      </c>
      <c r="H53" s="19"/>
      <c r="I53" s="19"/>
    </row>
    <row r="54" spans="1:9" x14ac:dyDescent="0.25">
      <c r="A54" s="19" t="s">
        <v>46</v>
      </c>
      <c r="B54" s="19"/>
      <c r="C54" s="19"/>
      <c r="D54" s="21">
        <v>5085000</v>
      </c>
      <c r="E54" s="21">
        <v>-336600</v>
      </c>
      <c r="F54" s="21">
        <f>SUM(D54:E54)</f>
        <v>4748400</v>
      </c>
      <c r="G54" s="21">
        <v>133950</v>
      </c>
      <c r="H54" s="22" t="s">
        <v>85</v>
      </c>
      <c r="I54" s="19"/>
    </row>
    <row r="55" spans="1:9" x14ac:dyDescent="0.25">
      <c r="A55" s="25" t="s">
        <v>47</v>
      </c>
      <c r="B55" s="25"/>
      <c r="C55" s="25"/>
      <c r="D55" s="26">
        <v>50126000</v>
      </c>
      <c r="E55" s="26">
        <f>SUM(E2:E54)-E53</f>
        <v>0</v>
      </c>
      <c r="F55" s="26">
        <f>SUM(F2:F54)-F53-F12</f>
        <v>50126000</v>
      </c>
      <c r="G55" s="26">
        <v>8573571.0999999996</v>
      </c>
      <c r="H55" s="19"/>
      <c r="I55" s="19"/>
    </row>
    <row r="56" spans="1:9" x14ac:dyDescent="0.25">
      <c r="A56" s="19"/>
      <c r="B56" s="19"/>
      <c r="C56" s="19"/>
      <c r="D56" s="19"/>
      <c r="E56" s="19"/>
      <c r="F56" s="19"/>
      <c r="G56" s="19"/>
      <c r="H56" s="19"/>
      <c r="I56" s="19"/>
    </row>
    <row r="57" spans="1:9" x14ac:dyDescent="0.25">
      <c r="A57" s="25" t="s">
        <v>86</v>
      </c>
      <c r="B57" s="19"/>
      <c r="C57" s="19"/>
      <c r="D57" s="19"/>
      <c r="E57" s="19"/>
      <c r="F57" s="19"/>
      <c r="G57" s="19"/>
      <c r="H57" s="19"/>
      <c r="I57" s="19"/>
    </row>
    <row r="58" spans="1:9" x14ac:dyDescent="0.25">
      <c r="A58" s="19" t="s">
        <v>87</v>
      </c>
      <c r="B58" s="19"/>
      <c r="C58" s="21"/>
      <c r="D58" s="21">
        <v>23260000</v>
      </c>
      <c r="E58" s="21"/>
      <c r="F58" s="21">
        <f>SUM(D58:E58)</f>
        <v>23260000</v>
      </c>
      <c r="G58" s="19"/>
      <c r="H58" s="19"/>
      <c r="I58" s="19"/>
    </row>
    <row r="59" spans="1:9" x14ac:dyDescent="0.25">
      <c r="A59" s="19" t="s">
        <v>88</v>
      </c>
      <c r="B59" s="19"/>
      <c r="C59" s="21"/>
      <c r="D59" s="21">
        <v>-1002000</v>
      </c>
      <c r="E59" s="21"/>
      <c r="F59" s="21">
        <f t="shared" ref="F59:F60" si="0">SUM(D59:E59)</f>
        <v>-1002000</v>
      </c>
      <c r="G59" s="21">
        <v>167000</v>
      </c>
      <c r="H59" s="19"/>
      <c r="I59" s="19"/>
    </row>
    <row r="60" spans="1:9" x14ac:dyDescent="0.25">
      <c r="A60" s="25" t="s">
        <v>89</v>
      </c>
      <c r="B60" s="25"/>
      <c r="C60" s="26"/>
      <c r="D60" s="26">
        <f>SUM(D58:D59)</f>
        <v>22258000</v>
      </c>
      <c r="E60" s="26"/>
      <c r="F60" s="21">
        <f t="shared" si="0"/>
        <v>22258000</v>
      </c>
      <c r="G60" s="19"/>
      <c r="H60" s="19"/>
      <c r="I60" s="19"/>
    </row>
    <row r="61" spans="1:9" x14ac:dyDescent="0.25">
      <c r="C61" s="27"/>
      <c r="E61" s="27"/>
    </row>
    <row r="62" spans="1:9" x14ac:dyDescent="0.25">
      <c r="A62" t="s">
        <v>90</v>
      </c>
    </row>
    <row r="63" spans="1:9" x14ac:dyDescent="0.25">
      <c r="A63" t="s">
        <v>91</v>
      </c>
      <c r="B63" s="28"/>
      <c r="C63" s="28">
        <v>44635</v>
      </c>
    </row>
  </sheetData>
  <mergeCells count="1">
    <mergeCell ref="A47:C47"/>
  </mergeCells>
  <pageMargins left="0.7" right="0.7" top="0.78740157499999996" bottom="0.78740157499999996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financ.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2022-03-16T07:18:44Z</cp:lastPrinted>
  <dcterms:created xsi:type="dcterms:W3CDTF">2016-04-24T07:59:01Z</dcterms:created>
  <dcterms:modified xsi:type="dcterms:W3CDTF">2022-03-16T07:58:52Z</dcterms:modified>
</cp:coreProperties>
</file>