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4" i="2" l="1"/>
  <c r="F54" i="2" s="1"/>
  <c r="E54" i="2"/>
  <c r="F25" i="2"/>
  <c r="E36" i="4" l="1"/>
  <c r="F4" i="2"/>
  <c r="F23" i="2"/>
  <c r="E53" i="2" l="1"/>
  <c r="F52" i="2"/>
  <c r="G54" i="2"/>
  <c r="D54" i="2"/>
  <c r="D52" i="4"/>
  <c r="F52" i="4"/>
  <c r="C52" i="4"/>
  <c r="E20" i="4"/>
  <c r="E52" i="4" s="1"/>
  <c r="F58" i="2"/>
  <c r="F57" i="2"/>
  <c r="D59" i="2"/>
  <c r="F59" i="2" s="1"/>
  <c r="F53" i="2" l="1"/>
</calcChain>
</file>

<file path=xl/sharedStrings.xml><?xml version="1.0" encoding="utf-8"?>
<sst xmlns="http://schemas.openxmlformats.org/spreadsheetml/2006/main" count="157" uniqueCount="104">
  <si>
    <t>PARAGRAF</t>
  </si>
  <si>
    <t>POLOŽKA</t>
  </si>
  <si>
    <t>POZNÁMKA</t>
  </si>
  <si>
    <t>ROZPOČTOVÁNO</t>
  </si>
  <si>
    <t>ROZP po ZMĚNĚ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</si>
  <si>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</si>
  <si>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</si>
  <si>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</si>
  <si>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</si>
  <si>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</si>
  <si>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</si>
  <si>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</si>
  <si>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Poplatek ze psů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</si>
  <si>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</si>
  <si>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</si>
  <si>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</si>
  <si>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</si>
  <si>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</si>
  <si>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</si>
  <si>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</si>
  <si>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</si>
  <si>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</si>
  <si>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</si>
  <si>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</si>
  <si>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</si>
  <si>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</si>
  <si>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</si>
  <si>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</si>
  <si>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</si>
  <si>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</si>
  <si>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</si>
  <si>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</si>
  <si>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</si>
  <si>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</si>
  <si>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</si>
  <si>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</si>
  <si>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</si>
  <si>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</si>
  <si>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</si>
  <si>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</si>
  <si>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</si>
  <si>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</si>
  <si>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</si>
  <si>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</si>
  <si>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</si>
  <si>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</si>
  <si>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</si>
  <si>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</si>
  <si>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</si>
  <si>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</si>
  <si>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</si>
  <si>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</si>
  <si>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</si>
  <si>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</si>
  <si>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</si>
  <si>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</si>
  <si>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</si>
  <si>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</si>
  <si>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</si>
  <si>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</si>
  <si>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</si>
  <si>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</si>
  <si>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</si>
  <si>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</si>
  <si>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</si>
  <si>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</si>
  <si>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</si>
  <si>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</si>
  <si>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</si>
  <si>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</si>
  <si>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</si>
  <si>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</si>
  <si>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</si>
  <si>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</si>
  <si>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</si>
  <si>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</si>
  <si>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</si>
  <si>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</si>
  <si>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</si>
  <si>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>rekonstrukce garáže</t>
  </si>
  <si>
    <t xml:space="preserve">  6112  Zastupitelstva obcí Celkem</t>
  </si>
  <si>
    <t xml:space="preserve">  6115  Volby do zastupitelstev územních samosprávných cel Celkem</t>
  </si>
  <si>
    <t xml:space="preserve">  6221  Humanitární zahraniční pomoc přímá Celkem</t>
  </si>
  <si>
    <t xml:space="preserve">  6399  Ostatní finanční operace Celkem</t>
  </si>
  <si>
    <t xml:space="preserve">  5901  Nespecifikované rezervy Celkem</t>
  </si>
  <si>
    <t>dotace na opravu MK Medvěďok a Žukov</t>
  </si>
  <si>
    <t>úroky Creditas</t>
  </si>
  <si>
    <t xml:space="preserve">  1342  Poplatek z pobytu</t>
  </si>
  <si>
    <t xml:space="preserve">  1345  Poplatek za odpad. hospodářství</t>
  </si>
  <si>
    <t>Financování:</t>
  </si>
  <si>
    <t>PS k 1.1.2022</t>
  </si>
  <si>
    <t>splátky úvěru</t>
  </si>
  <si>
    <t>Celkem</t>
  </si>
  <si>
    <t>Zpracovala:</t>
  </si>
  <si>
    <t>Schváleno:</t>
  </si>
  <si>
    <t>Ing. Čupová</t>
  </si>
  <si>
    <t>bonus za propad daní</t>
  </si>
  <si>
    <t>dopr. Obslužnos Frýdlantsko-část</t>
  </si>
  <si>
    <t>retenčí nádrž na hřišti nebude</t>
  </si>
  <si>
    <t>OBEC METYLOVICE</t>
  </si>
  <si>
    <t>RO Č. 7</t>
  </si>
  <si>
    <t>část dotace na zázemí na hřišti od SK</t>
  </si>
  <si>
    <t>851zpev.plocha navýšení,190el. en.,70závora</t>
  </si>
  <si>
    <t>Skut. K 31.7.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</si>
</sst>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2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4" borderId="0" xfId="0" applyFill="1"/>
    <xf numFmtId="0" fontId="0" fillId="4" borderId="1" xfId="0" applyFill="1" applyBorder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12" fillId="0" borderId="0" xfId="0" applyFont="1"/>
    <xf numFmtId="0" fontId="12" fillId="0" borderId="0" xfId="0" applyFont="1" applyAlignment="1">
      <alignment horizontal="right"/>
    </xf>
    <xf numFmtId="4" fontId="13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4" fontId="13" fillId="0" borderId="1" xfId="1" applyNumberFormat="1" applyFont="1" applyFill="1" applyBorder="1" applyAlignment="1" applyProtection="1">
      <alignment shrinkToFit="1"/>
      <protection locked="0" hidden="1"/>
    </xf>
    <xf numFmtId="4" fontId="13" fillId="0" borderId="1" xfId="1" applyNumberFormat="1" applyFont="1" applyFill="1" applyBorder="1" applyAlignment="1" applyProtection="1">
      <alignment horizontal="right" shrinkToFit="1"/>
      <protection hidden="1"/>
    </xf>
    <xf numFmtId="0" fontId="13" fillId="0" borderId="1" xfId="1" applyFont="1" applyFill="1" applyBorder="1" applyAlignment="1" applyProtection="1">
      <alignment shrinkToFit="1"/>
      <protection locked="0"/>
    </xf>
    <xf numFmtId="4" fontId="13" fillId="0" borderId="1" xfId="1" applyNumberFormat="1" applyFont="1" applyFill="1" applyBorder="1" applyAlignment="1" applyProtection="1">
      <protection locked="0"/>
    </xf>
    <xf numFmtId="4" fontId="14" fillId="0" borderId="1" xfId="1" applyNumberFormat="1" applyFont="1" applyFill="1" applyBorder="1" applyAlignment="1" applyProtection="1">
      <alignment shrinkToFit="1"/>
      <protection locked="0" hidden="1"/>
    </xf>
    <xf numFmtId="0" fontId="14" fillId="0" borderId="1" xfId="1" applyFont="1" applyFill="1" applyBorder="1" applyAlignment="1" applyProtection="1">
      <alignment shrinkToFit="1"/>
      <protection locked="0"/>
    </xf>
    <xf numFmtId="0" fontId="11" fillId="0" borderId="1" xfId="0" applyFont="1" applyBorder="1"/>
    <xf numFmtId="4" fontId="11" fillId="0" borderId="1" xfId="0" applyNumberFormat="1" applyFont="1" applyBorder="1"/>
    <xf numFmtId="4" fontId="15" fillId="0" borderId="1" xfId="0" applyNumberFormat="1" applyFon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topLeftCell="A22" workbookViewId="0">
      <selection activeCell="F5" sqref="F5"/>
    </sheetView>
  </sheetViews>
  <sheetFormatPr defaultRowHeight="15" x14ac:dyDescent="0.25"/>
  <cols>
    <col min="1" max="1" width="16" customWidth="1"/>
    <col min="2" max="2" width="50.85546875" customWidth="1"/>
    <col min="3" max="3" width="12" customWidth="1"/>
    <col min="4" max="4" width="11.140625" customWidth="1"/>
    <col min="5" max="5" width="12" customWidth="1"/>
    <col min="6" max="6" width="12.140625" customWidth="1"/>
    <col min="7" max="7" width="32.7109375" customWidth="1"/>
    <col min="12" max="12" width="9.140625" style="1"/>
  </cols>
  <sheetData>
    <row r="1" spans="1:12" x14ac:dyDescent="0.25">
      <c r="B1" t="s">
        <v>99</v>
      </c>
      <c r="C1" t="s">
        <v>100</v>
      </c>
    </row>
    <row r="4" spans="1:12" ht="15.75" x14ac:dyDescent="0.25">
      <c r="A4" s="10" t="s">
        <v>0</v>
      </c>
      <c r="B4" s="11" t="s">
        <v>1</v>
      </c>
      <c r="C4" s="11" t="s">
        <v>3</v>
      </c>
      <c r="D4" s="13" t="s">
        <v>22</v>
      </c>
      <c r="E4" s="12" t="s">
        <v>4</v>
      </c>
      <c r="F4" s="11" t="s">
        <v>103</v>
      </c>
      <c r="G4" s="14" t="s">
        <v>2</v>
      </c>
      <c r="L4"/>
    </row>
    <row r="5" spans="1:12" x14ac:dyDescent="0.25">
      <c r="A5" s="20"/>
      <c r="B5" s="20" t="s">
        <v>5</v>
      </c>
      <c r="C5" s="21">
        <v>4000000</v>
      </c>
      <c r="D5" s="22"/>
      <c r="E5" s="21">
        <v>4000000</v>
      </c>
      <c r="F5" s="23">
        <v>2394099.4800000009</v>
      </c>
      <c r="G5" s="24"/>
    </row>
    <row r="6" spans="1:12" x14ac:dyDescent="0.25">
      <c r="A6" s="20"/>
      <c r="B6" s="20" t="s">
        <v>6</v>
      </c>
      <c r="C6" s="21">
        <v>105000</v>
      </c>
      <c r="D6" s="22">
        <v>100000</v>
      </c>
      <c r="E6" s="21">
        <v>205000</v>
      </c>
      <c r="F6" s="23">
        <v>213025.52</v>
      </c>
      <c r="G6" s="24"/>
    </row>
    <row r="7" spans="1:12" x14ac:dyDescent="0.25">
      <c r="A7" s="20"/>
      <c r="B7" s="20" t="s">
        <v>7</v>
      </c>
      <c r="C7" s="21">
        <v>500000</v>
      </c>
      <c r="D7" s="22"/>
      <c r="E7" s="21">
        <v>500000</v>
      </c>
      <c r="F7" s="23">
        <v>473958.59000000008</v>
      </c>
      <c r="G7" s="24"/>
    </row>
    <row r="8" spans="1:12" x14ac:dyDescent="0.25">
      <c r="A8" s="20"/>
      <c r="B8" s="20" t="s">
        <v>8</v>
      </c>
      <c r="C8" s="21">
        <v>6000000</v>
      </c>
      <c r="D8" s="22"/>
      <c r="E8" s="21">
        <v>6000000</v>
      </c>
      <c r="F8" s="23">
        <v>4382758.7799999993</v>
      </c>
      <c r="G8" s="24"/>
    </row>
    <row r="9" spans="1:12" x14ac:dyDescent="0.25">
      <c r="A9" s="20"/>
      <c r="B9" s="20" t="s">
        <v>9</v>
      </c>
      <c r="C9" s="21">
        <v>210520</v>
      </c>
      <c r="D9" s="22"/>
      <c r="E9" s="21">
        <v>210520</v>
      </c>
      <c r="F9" s="23">
        <v>210520</v>
      </c>
      <c r="G9" s="24"/>
    </row>
    <row r="10" spans="1:12" x14ac:dyDescent="0.25">
      <c r="A10" s="20"/>
      <c r="B10" s="20" t="s">
        <v>10</v>
      </c>
      <c r="C10" s="21">
        <v>13000000</v>
      </c>
      <c r="D10" s="22"/>
      <c r="E10" s="21">
        <v>13000000</v>
      </c>
      <c r="F10" s="23">
        <v>8688852.8100000005</v>
      </c>
      <c r="G10" s="24"/>
    </row>
    <row r="11" spans="1:12" x14ac:dyDescent="0.25">
      <c r="A11" s="20"/>
      <c r="B11" s="20" t="s">
        <v>11</v>
      </c>
      <c r="C11" s="21">
        <v>0</v>
      </c>
      <c r="D11" s="22"/>
      <c r="E11" s="21">
        <v>0</v>
      </c>
      <c r="F11" s="23">
        <v>1450.8</v>
      </c>
      <c r="G11" s="24"/>
    </row>
    <row r="12" spans="1:12" x14ac:dyDescent="0.25">
      <c r="A12" s="20"/>
      <c r="B12" s="20" t="s">
        <v>12</v>
      </c>
      <c r="C12" s="21">
        <v>33000</v>
      </c>
      <c r="D12" s="22">
        <v>4000</v>
      </c>
      <c r="E12" s="21">
        <v>37000</v>
      </c>
      <c r="F12" s="23">
        <v>37270</v>
      </c>
      <c r="G12" s="24"/>
    </row>
    <row r="13" spans="1:12" x14ac:dyDescent="0.25">
      <c r="A13" s="20"/>
      <c r="B13" s="20" t="s">
        <v>87</v>
      </c>
      <c r="C13" s="21">
        <v>7500</v>
      </c>
      <c r="D13" s="22">
        <v>3000</v>
      </c>
      <c r="E13" s="21">
        <v>10500</v>
      </c>
      <c r="F13" s="23">
        <v>11400</v>
      </c>
      <c r="G13" s="24"/>
    </row>
    <row r="14" spans="1:12" x14ac:dyDescent="0.25">
      <c r="A14" s="20"/>
      <c r="B14" s="20" t="s">
        <v>13</v>
      </c>
      <c r="C14" s="21">
        <v>2000</v>
      </c>
      <c r="D14" s="22"/>
      <c r="E14" s="21">
        <v>2000</v>
      </c>
      <c r="F14" s="23">
        <v>1320</v>
      </c>
      <c r="G14" s="24"/>
    </row>
    <row r="15" spans="1:12" x14ac:dyDescent="0.25">
      <c r="A15" s="20"/>
      <c r="B15" s="25" t="s">
        <v>88</v>
      </c>
      <c r="C15" s="21">
        <v>1045000</v>
      </c>
      <c r="D15" s="22">
        <v>90000</v>
      </c>
      <c r="E15" s="21">
        <v>1135000</v>
      </c>
      <c r="F15" s="23">
        <v>1137794</v>
      </c>
      <c r="G15" s="24"/>
    </row>
    <row r="16" spans="1:12" x14ac:dyDescent="0.25">
      <c r="A16" s="20"/>
      <c r="B16" s="20" t="s">
        <v>14</v>
      </c>
      <c r="C16" s="21">
        <v>10000</v>
      </c>
      <c r="D16" s="22"/>
      <c r="E16" s="21">
        <v>10000</v>
      </c>
      <c r="F16" s="23">
        <v>13700</v>
      </c>
      <c r="G16" s="24"/>
    </row>
    <row r="17" spans="1:21" x14ac:dyDescent="0.25">
      <c r="A17" s="20"/>
      <c r="B17" s="20" t="s">
        <v>15</v>
      </c>
      <c r="C17" s="21">
        <v>140000</v>
      </c>
      <c r="D17" s="22"/>
      <c r="E17" s="21">
        <v>140000</v>
      </c>
      <c r="F17" s="23">
        <v>115786.8</v>
      </c>
      <c r="G17" s="24"/>
    </row>
    <row r="18" spans="1:21" x14ac:dyDescent="0.25">
      <c r="A18" s="20"/>
      <c r="B18" s="20" t="s">
        <v>16</v>
      </c>
      <c r="C18" s="21">
        <v>590000</v>
      </c>
      <c r="D18" s="22"/>
      <c r="E18" s="21">
        <v>590000</v>
      </c>
      <c r="F18" s="23">
        <v>564078.99</v>
      </c>
      <c r="G18" s="24"/>
    </row>
    <row r="19" spans="1:21" x14ac:dyDescent="0.25">
      <c r="A19" s="20"/>
      <c r="B19" s="20" t="s">
        <v>17</v>
      </c>
      <c r="C19" s="21">
        <v>450000</v>
      </c>
      <c r="D19" s="22">
        <v>140000</v>
      </c>
      <c r="E19" s="21">
        <v>590000</v>
      </c>
      <c r="F19" s="23">
        <v>596209.05000000005</v>
      </c>
      <c r="G19" s="24"/>
    </row>
    <row r="20" spans="1:21" x14ac:dyDescent="0.25">
      <c r="A20" s="20"/>
      <c r="B20" s="20" t="s">
        <v>18</v>
      </c>
      <c r="C20" s="21">
        <v>96986</v>
      </c>
      <c r="D20" s="22">
        <v>3645</v>
      </c>
      <c r="E20" s="21">
        <f>SUM(C20:D20)</f>
        <v>100631</v>
      </c>
      <c r="F20" s="23">
        <v>100632.62</v>
      </c>
      <c r="G20" s="24" t="s">
        <v>96</v>
      </c>
    </row>
    <row r="21" spans="1:21" x14ac:dyDescent="0.25">
      <c r="A21" s="20"/>
      <c r="B21" s="20" t="s">
        <v>19</v>
      </c>
      <c r="C21" s="21">
        <v>409500</v>
      </c>
      <c r="D21" s="22"/>
      <c r="E21" s="21">
        <v>409500</v>
      </c>
      <c r="F21" s="23">
        <v>238875</v>
      </c>
      <c r="G21" s="24"/>
    </row>
    <row r="22" spans="1:21" x14ac:dyDescent="0.25">
      <c r="A22" s="20"/>
      <c r="B22" s="20" t="s">
        <v>20</v>
      </c>
      <c r="C22" s="21">
        <v>105600</v>
      </c>
      <c r="D22" s="22">
        <v>2726536</v>
      </c>
      <c r="E22" s="21">
        <v>2832136</v>
      </c>
      <c r="F22" s="23">
        <v>2832136</v>
      </c>
      <c r="G22" s="24" t="s">
        <v>85</v>
      </c>
    </row>
    <row r="23" spans="1:21" x14ac:dyDescent="0.25">
      <c r="A23" s="20"/>
      <c r="B23" s="20" t="s">
        <v>21</v>
      </c>
      <c r="C23" s="21">
        <v>419000</v>
      </c>
      <c r="D23" s="22"/>
      <c r="E23" s="21">
        <v>419000</v>
      </c>
      <c r="F23" s="23">
        <v>419000</v>
      </c>
      <c r="G23" s="24"/>
    </row>
    <row r="24" spans="1:21" x14ac:dyDescent="0.25">
      <c r="A24" s="20" t="s">
        <v>23</v>
      </c>
      <c r="B24" s="20"/>
      <c r="C24" s="21">
        <v>50000</v>
      </c>
      <c r="D24" s="26" t="s">
        <v>24</v>
      </c>
      <c r="E24" s="21">
        <v>50000</v>
      </c>
      <c r="F24" s="23">
        <v>31800</v>
      </c>
      <c r="G24" s="27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0" t="s">
        <v>25</v>
      </c>
      <c r="B25" s="20"/>
      <c r="C25" s="21">
        <v>130100</v>
      </c>
      <c r="D25" s="26" t="s">
        <v>24</v>
      </c>
      <c r="E25" s="21">
        <v>130100</v>
      </c>
      <c r="F25" s="23">
        <v>115565</v>
      </c>
      <c r="G25" s="27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0" t="s">
        <v>26</v>
      </c>
      <c r="B26" s="20"/>
      <c r="C26" s="21">
        <v>10000</v>
      </c>
      <c r="D26" s="26" t="s">
        <v>24</v>
      </c>
      <c r="E26" s="21">
        <v>10000</v>
      </c>
      <c r="F26" s="23">
        <v>12007.19</v>
      </c>
      <c r="G26" s="27"/>
      <c r="H26" s="2"/>
      <c r="I26" s="2"/>
      <c r="J26" s="2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0" t="s">
        <v>27</v>
      </c>
      <c r="B27" s="20"/>
      <c r="C27" s="21">
        <v>16000</v>
      </c>
      <c r="D27" s="26" t="s">
        <v>24</v>
      </c>
      <c r="E27" s="21">
        <v>16000</v>
      </c>
      <c r="F27" s="23">
        <v>16281.4</v>
      </c>
      <c r="G27" s="27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0" t="s">
        <v>28</v>
      </c>
      <c r="B28" s="20"/>
      <c r="C28" s="21">
        <v>0</v>
      </c>
      <c r="D28" s="26" t="s">
        <v>24</v>
      </c>
      <c r="E28" s="21">
        <v>0</v>
      </c>
      <c r="F28" s="23">
        <v>4</v>
      </c>
      <c r="G28" s="27"/>
      <c r="H28" s="2"/>
      <c r="I28" s="2"/>
      <c r="J28" s="2"/>
      <c r="K28" s="2"/>
      <c r="L28" s="3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0" t="s">
        <v>29</v>
      </c>
      <c r="B29" s="20"/>
      <c r="C29" s="21">
        <v>1000</v>
      </c>
      <c r="D29" s="26" t="s">
        <v>24</v>
      </c>
      <c r="E29" s="21">
        <v>1000</v>
      </c>
      <c r="F29" s="23">
        <v>0</v>
      </c>
      <c r="G29" s="27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0" t="s">
        <v>30</v>
      </c>
      <c r="B30" s="20"/>
      <c r="C30" s="21">
        <v>500</v>
      </c>
      <c r="D30" s="26" t="s">
        <v>24</v>
      </c>
      <c r="E30" s="21">
        <v>500</v>
      </c>
      <c r="F30" s="23">
        <v>440</v>
      </c>
      <c r="G30" s="27"/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0" t="s">
        <v>31</v>
      </c>
      <c r="B31" s="20"/>
      <c r="C31" s="21">
        <v>2000</v>
      </c>
      <c r="D31" s="26" t="s">
        <v>24</v>
      </c>
      <c r="E31" s="21">
        <v>2000</v>
      </c>
      <c r="F31" s="23">
        <v>760</v>
      </c>
      <c r="G31" s="27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0" t="s">
        <v>32</v>
      </c>
      <c r="B32" s="20"/>
      <c r="C32" s="21">
        <v>53000</v>
      </c>
      <c r="D32" s="26" t="s">
        <v>24</v>
      </c>
      <c r="E32" s="21">
        <v>53000</v>
      </c>
      <c r="F32" s="23">
        <v>26619</v>
      </c>
      <c r="G32" s="27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0" t="s">
        <v>33</v>
      </c>
      <c r="B33" s="20"/>
      <c r="C33" s="21">
        <v>5000</v>
      </c>
      <c r="D33" s="26" t="s">
        <v>24</v>
      </c>
      <c r="E33" s="21">
        <v>5000</v>
      </c>
      <c r="F33" s="23">
        <v>2461</v>
      </c>
      <c r="G33" s="27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0" t="s">
        <v>34</v>
      </c>
      <c r="B34" s="20"/>
      <c r="C34" s="21">
        <v>4000</v>
      </c>
      <c r="D34" s="26" t="s">
        <v>24</v>
      </c>
      <c r="E34" s="21">
        <v>4000</v>
      </c>
      <c r="F34" s="23">
        <v>5517</v>
      </c>
      <c r="G34" s="27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0" t="s">
        <v>35</v>
      </c>
      <c r="B35" s="20"/>
      <c r="C35" s="21">
        <v>0</v>
      </c>
      <c r="D35" s="26" t="s">
        <v>24</v>
      </c>
      <c r="E35" s="21">
        <v>0</v>
      </c>
      <c r="F35" s="23">
        <v>800</v>
      </c>
      <c r="G35" s="27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0" t="s">
        <v>36</v>
      </c>
      <c r="B36" s="20"/>
      <c r="C36" s="21">
        <v>0</v>
      </c>
      <c r="D36" s="22">
        <v>5500000</v>
      </c>
      <c r="E36" s="21">
        <f>SUM(C36:D36)</f>
        <v>5500000</v>
      </c>
      <c r="F36" s="23">
        <v>6580</v>
      </c>
      <c r="G36" s="24" t="s">
        <v>101</v>
      </c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0" t="s">
        <v>37</v>
      </c>
      <c r="B37" s="20"/>
      <c r="C37" s="21">
        <v>8000</v>
      </c>
      <c r="D37" s="26" t="s">
        <v>24</v>
      </c>
      <c r="E37" s="21">
        <v>8000</v>
      </c>
      <c r="F37" s="23">
        <v>2250</v>
      </c>
      <c r="G37" s="27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0" t="s">
        <v>38</v>
      </c>
      <c r="B38" s="20"/>
      <c r="C38" s="21">
        <v>350000</v>
      </c>
      <c r="D38" s="26" t="s">
        <v>24</v>
      </c>
      <c r="E38" s="21">
        <v>350000</v>
      </c>
      <c r="F38" s="23">
        <v>196808</v>
      </c>
      <c r="G38" s="27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0" t="s">
        <v>39</v>
      </c>
      <c r="B39" s="20"/>
      <c r="C39" s="21">
        <v>614000</v>
      </c>
      <c r="D39" s="26" t="s">
        <v>24</v>
      </c>
      <c r="E39" s="21">
        <v>614000</v>
      </c>
      <c r="F39" s="23">
        <v>462328.86</v>
      </c>
      <c r="G39" s="27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0" t="s">
        <v>40</v>
      </c>
      <c r="B40" s="20"/>
      <c r="C40" s="21">
        <v>15000</v>
      </c>
      <c r="D40" s="26" t="s">
        <v>24</v>
      </c>
      <c r="E40" s="21">
        <v>15000</v>
      </c>
      <c r="F40" s="23">
        <v>3260</v>
      </c>
      <c r="G40" s="27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0" t="s">
        <v>41</v>
      </c>
      <c r="B41" s="20"/>
      <c r="C41" s="21">
        <v>2500</v>
      </c>
      <c r="D41" s="26" t="s">
        <v>24</v>
      </c>
      <c r="E41" s="21">
        <v>2500</v>
      </c>
      <c r="F41" s="23">
        <v>1480</v>
      </c>
      <c r="G41" s="27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0" t="s">
        <v>42</v>
      </c>
      <c r="B42" s="20"/>
      <c r="C42" s="21">
        <v>30000</v>
      </c>
      <c r="D42" s="26" t="s">
        <v>24</v>
      </c>
      <c r="E42" s="21">
        <v>30000</v>
      </c>
      <c r="F42" s="23">
        <v>21456</v>
      </c>
      <c r="G42" s="27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0" t="s">
        <v>43</v>
      </c>
      <c r="B43" s="20"/>
      <c r="C43" s="21">
        <v>126000</v>
      </c>
      <c r="D43" s="26" t="s">
        <v>24</v>
      </c>
      <c r="E43" s="21">
        <v>126000</v>
      </c>
      <c r="F43" s="23">
        <v>131050</v>
      </c>
      <c r="G43" s="27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0" t="s">
        <v>44</v>
      </c>
      <c r="B44" s="20"/>
      <c r="C44" s="21">
        <v>320000</v>
      </c>
      <c r="D44" s="26" t="s">
        <v>24</v>
      </c>
      <c r="E44" s="21">
        <v>320000</v>
      </c>
      <c r="F44" s="23">
        <v>213694.52</v>
      </c>
      <c r="G44" s="27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0" t="s">
        <v>45</v>
      </c>
      <c r="B45" s="20"/>
      <c r="C45" s="21">
        <v>17000</v>
      </c>
      <c r="D45" s="26" t="s">
        <v>24</v>
      </c>
      <c r="E45" s="21">
        <v>17000</v>
      </c>
      <c r="F45" s="23">
        <v>27510.6</v>
      </c>
      <c r="G45" s="27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0" t="s">
        <v>46</v>
      </c>
      <c r="B46" s="20"/>
      <c r="C46" s="21">
        <v>7500</v>
      </c>
      <c r="D46" s="26" t="s">
        <v>24</v>
      </c>
      <c r="E46" s="21">
        <v>7500</v>
      </c>
      <c r="F46" s="23">
        <v>7500</v>
      </c>
      <c r="G46" s="27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0" t="s">
        <v>47</v>
      </c>
      <c r="B47" s="20"/>
      <c r="C47" s="21">
        <v>10000</v>
      </c>
      <c r="D47" s="26" t="s">
        <v>24</v>
      </c>
      <c r="E47" s="21">
        <v>10000</v>
      </c>
      <c r="F47" s="23">
        <v>12009</v>
      </c>
      <c r="G47" s="27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0" t="s">
        <v>48</v>
      </c>
      <c r="B48" s="20"/>
      <c r="C48" s="21">
        <v>50500</v>
      </c>
      <c r="D48" s="22">
        <v>50000</v>
      </c>
      <c r="E48" s="21">
        <v>100500</v>
      </c>
      <c r="F48" s="23">
        <v>73168.029999999984</v>
      </c>
      <c r="G48" s="24" t="s">
        <v>86</v>
      </c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0" t="s">
        <v>49</v>
      </c>
      <c r="B49" s="20"/>
      <c r="C49" s="21">
        <v>0</v>
      </c>
      <c r="D49" s="26" t="s">
        <v>24</v>
      </c>
      <c r="E49" s="21">
        <v>0</v>
      </c>
      <c r="F49" s="23">
        <v>11479</v>
      </c>
      <c r="G49" s="27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0" t="s">
        <v>50</v>
      </c>
      <c r="B50" s="20"/>
      <c r="C50" s="21">
        <v>7680</v>
      </c>
      <c r="D50" s="26" t="s">
        <v>24</v>
      </c>
      <c r="E50" s="21">
        <v>7680</v>
      </c>
      <c r="F50" s="23">
        <v>7678.14</v>
      </c>
      <c r="G50" s="27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0" t="s">
        <v>51</v>
      </c>
      <c r="B51" s="20"/>
      <c r="C51" s="21">
        <v>5000</v>
      </c>
      <c r="D51" s="26" t="s">
        <v>24</v>
      </c>
      <c r="E51" s="21">
        <v>5000</v>
      </c>
      <c r="F51" s="23">
        <v>3457</v>
      </c>
      <c r="G51" s="27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16" t="s">
        <v>52</v>
      </c>
      <c r="B52" s="16"/>
      <c r="C52" s="17">
        <f>SUM(C5:C51)</f>
        <v>28958886</v>
      </c>
      <c r="D52" s="17">
        <f t="shared" ref="D52:F52" si="0">SUM(D5:D51)</f>
        <v>8617181</v>
      </c>
      <c r="E52" s="17">
        <f t="shared" si="0"/>
        <v>37576067</v>
      </c>
      <c r="F52" s="17">
        <f t="shared" si="0"/>
        <v>23826832.180000003</v>
      </c>
      <c r="G52" s="15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I62"/>
  <sheetViews>
    <sheetView topLeftCell="A31" workbookViewId="0">
      <selection activeCell="F45" sqref="F45"/>
    </sheetView>
  </sheetViews>
  <sheetFormatPr defaultRowHeight="15" x14ac:dyDescent="0.25"/>
  <cols>
    <col min="1" max="1" width="10.28515625" customWidth="1"/>
    <col min="3" max="3" width="35.140625" customWidth="1"/>
    <col min="4" max="4" width="12.140625" customWidth="1"/>
    <col min="5" max="5" width="11.28515625" customWidth="1"/>
    <col min="6" max="6" width="12.42578125" customWidth="1"/>
    <col min="7" max="7" width="12" customWidth="1"/>
    <col min="8" max="8" width="35.140625" customWidth="1"/>
  </cols>
  <sheetData>
    <row r="1" spans="1:9" x14ac:dyDescent="0.25">
      <c r="A1" s="5" t="s">
        <v>0</v>
      </c>
      <c r="B1" s="5"/>
      <c r="C1" s="5"/>
      <c r="D1" s="5" t="s">
        <v>3</v>
      </c>
      <c r="E1" s="5" t="s">
        <v>22</v>
      </c>
      <c r="F1" s="5" t="s">
        <v>4</v>
      </c>
      <c r="G1" s="5" t="s">
        <v>103</v>
      </c>
      <c r="H1" s="5" t="s">
        <v>2</v>
      </c>
      <c r="I1" s="4"/>
    </row>
    <row r="2" spans="1:9" x14ac:dyDescent="0.25">
      <c r="A2" s="28" t="s">
        <v>53</v>
      </c>
      <c r="B2" s="28"/>
      <c r="C2" s="28"/>
      <c r="D2" s="29">
        <v>10000</v>
      </c>
      <c r="E2" s="28"/>
      <c r="F2" s="29">
        <v>10000</v>
      </c>
      <c r="G2" s="28">
        <v>0</v>
      </c>
      <c r="H2" s="28"/>
    </row>
    <row r="3" spans="1:9" x14ac:dyDescent="0.25">
      <c r="A3" s="28" t="s">
        <v>54</v>
      </c>
      <c r="B3" s="28"/>
      <c r="C3" s="28"/>
      <c r="D3" s="29">
        <v>12000</v>
      </c>
      <c r="E3" s="28"/>
      <c r="F3" s="29">
        <v>12000</v>
      </c>
      <c r="G3" s="29">
        <v>10385</v>
      </c>
      <c r="H3" s="28"/>
    </row>
    <row r="4" spans="1:9" x14ac:dyDescent="0.25">
      <c r="A4" s="28" t="s">
        <v>23</v>
      </c>
      <c r="B4" s="28"/>
      <c r="C4" s="28"/>
      <c r="D4" s="29">
        <v>200000</v>
      </c>
      <c r="E4" s="29"/>
      <c r="F4" s="29">
        <f>SUM(D4:E4)</f>
        <v>200000</v>
      </c>
      <c r="G4" s="29">
        <v>26765</v>
      </c>
      <c r="H4" s="28"/>
    </row>
    <row r="5" spans="1:9" x14ac:dyDescent="0.25">
      <c r="A5" s="28" t="s">
        <v>55</v>
      </c>
      <c r="B5" s="28"/>
      <c r="C5" s="28"/>
      <c r="D5" s="29">
        <v>7500</v>
      </c>
      <c r="E5" s="28"/>
      <c r="F5" s="29">
        <v>7500</v>
      </c>
      <c r="G5" s="29">
        <v>4870.72</v>
      </c>
      <c r="H5" s="28"/>
    </row>
    <row r="6" spans="1:9" x14ac:dyDescent="0.25">
      <c r="A6" s="28" t="s">
        <v>56</v>
      </c>
      <c r="B6" s="28"/>
      <c r="C6" s="28"/>
      <c r="D6" s="29">
        <v>6120100</v>
      </c>
      <c r="E6" s="28"/>
      <c r="F6" s="29">
        <v>6120100</v>
      </c>
      <c r="G6" s="29">
        <v>5321310.55</v>
      </c>
      <c r="H6" s="28"/>
    </row>
    <row r="7" spans="1:9" x14ac:dyDescent="0.25">
      <c r="A7" s="28" t="s">
        <v>57</v>
      </c>
      <c r="B7" s="28"/>
      <c r="C7" s="28"/>
      <c r="D7" s="29">
        <v>15220000</v>
      </c>
      <c r="E7" s="28"/>
      <c r="F7" s="29">
        <v>15220000</v>
      </c>
      <c r="G7" s="29">
        <v>2971024.58</v>
      </c>
      <c r="H7" s="28"/>
    </row>
    <row r="8" spans="1:9" x14ac:dyDescent="0.25">
      <c r="A8" s="28" t="s">
        <v>58</v>
      </c>
      <c r="B8" s="28"/>
      <c r="C8" s="28"/>
      <c r="D8" s="29">
        <v>78600</v>
      </c>
      <c r="E8" s="28"/>
      <c r="F8" s="29">
        <v>78600</v>
      </c>
      <c r="G8" s="29">
        <v>70248.92</v>
      </c>
      <c r="H8" s="28"/>
    </row>
    <row r="9" spans="1:9" x14ac:dyDescent="0.25">
      <c r="A9" s="28" t="s">
        <v>59</v>
      </c>
      <c r="B9" s="28"/>
      <c r="C9" s="28"/>
      <c r="D9" s="29">
        <v>388000</v>
      </c>
      <c r="E9" s="29">
        <v>15000</v>
      </c>
      <c r="F9" s="29">
        <v>403000</v>
      </c>
      <c r="G9" s="29">
        <v>380120</v>
      </c>
      <c r="H9" s="28" t="s">
        <v>97</v>
      </c>
    </row>
    <row r="10" spans="1:9" x14ac:dyDescent="0.25">
      <c r="A10" s="28" t="s">
        <v>26</v>
      </c>
      <c r="B10" s="28"/>
      <c r="C10" s="28"/>
      <c r="D10" s="29">
        <v>172000</v>
      </c>
      <c r="E10" s="28"/>
      <c r="F10" s="29">
        <v>172000</v>
      </c>
      <c r="G10" s="28">
        <v>0</v>
      </c>
      <c r="H10" s="28"/>
    </row>
    <row r="11" spans="1:9" x14ac:dyDescent="0.25">
      <c r="A11" s="28" t="s">
        <v>27</v>
      </c>
      <c r="B11" s="28"/>
      <c r="C11" s="28"/>
      <c r="D11" s="29">
        <v>2369200</v>
      </c>
      <c r="E11" s="29">
        <v>-1300000</v>
      </c>
      <c r="F11" s="29">
        <v>1069200</v>
      </c>
      <c r="G11" s="29">
        <v>164608.54</v>
      </c>
      <c r="H11" s="28" t="s">
        <v>98</v>
      </c>
    </row>
    <row r="12" spans="1:9" x14ac:dyDescent="0.25">
      <c r="A12" s="28"/>
      <c r="B12" s="28" t="s">
        <v>60</v>
      </c>
      <c r="C12" s="28"/>
      <c r="D12" s="29">
        <v>1460000</v>
      </c>
      <c r="E12" s="28"/>
      <c r="F12" s="29">
        <v>1460000</v>
      </c>
      <c r="G12" s="29">
        <v>851669</v>
      </c>
      <c r="H12" s="28"/>
    </row>
    <row r="13" spans="1:9" x14ac:dyDescent="0.25">
      <c r="A13" s="28" t="s">
        <v>28</v>
      </c>
      <c r="B13" s="28"/>
      <c r="C13" s="28"/>
      <c r="D13" s="29">
        <v>1580000</v>
      </c>
      <c r="E13" s="28"/>
      <c r="F13" s="29">
        <v>1580000</v>
      </c>
      <c r="G13" s="29">
        <v>872056.8</v>
      </c>
      <c r="H13" s="28"/>
    </row>
    <row r="14" spans="1:9" x14ac:dyDescent="0.25">
      <c r="A14" s="28" t="s">
        <v>61</v>
      </c>
      <c r="B14" s="28"/>
      <c r="C14" s="28"/>
      <c r="D14" s="29">
        <v>6000</v>
      </c>
      <c r="E14" s="28"/>
      <c r="F14" s="29">
        <v>6000</v>
      </c>
      <c r="G14" s="29">
        <v>6000</v>
      </c>
      <c r="H14" s="28"/>
    </row>
    <row r="15" spans="1:9" x14ac:dyDescent="0.25">
      <c r="A15" s="28" t="s">
        <v>29</v>
      </c>
      <c r="B15" s="28"/>
      <c r="C15" s="28"/>
      <c r="D15" s="29">
        <v>26000</v>
      </c>
      <c r="E15" s="28"/>
      <c r="F15" s="29">
        <v>26000</v>
      </c>
      <c r="G15" s="29">
        <v>12621</v>
      </c>
      <c r="H15" s="28"/>
    </row>
    <row r="16" spans="1:9" x14ac:dyDescent="0.25">
      <c r="A16" s="28" t="s">
        <v>30</v>
      </c>
      <c r="B16" s="28"/>
      <c r="C16" s="28"/>
      <c r="D16" s="29">
        <v>43500</v>
      </c>
      <c r="E16" s="28"/>
      <c r="F16" s="29">
        <v>43500</v>
      </c>
      <c r="G16" s="29">
        <v>28653</v>
      </c>
      <c r="H16" s="28"/>
    </row>
    <row r="17" spans="1:8" x14ac:dyDescent="0.25">
      <c r="A17" s="28" t="s">
        <v>31</v>
      </c>
      <c r="B17" s="28"/>
      <c r="C17" s="28"/>
      <c r="D17" s="29">
        <v>98050</v>
      </c>
      <c r="E17" s="28"/>
      <c r="F17" s="29">
        <v>98050</v>
      </c>
      <c r="G17" s="29">
        <v>43942.65</v>
      </c>
      <c r="H17" s="28"/>
    </row>
    <row r="18" spans="1:8" x14ac:dyDescent="0.25">
      <c r="A18" s="28" t="s">
        <v>32</v>
      </c>
      <c r="B18" s="28"/>
      <c r="C18" s="28"/>
      <c r="D18" s="29">
        <v>631000</v>
      </c>
      <c r="E18" s="28"/>
      <c r="F18" s="29">
        <v>631000</v>
      </c>
      <c r="G18" s="29">
        <v>117057.95</v>
      </c>
      <c r="H18" s="28"/>
    </row>
    <row r="19" spans="1:8" x14ac:dyDescent="0.25">
      <c r="A19" s="28" t="s">
        <v>33</v>
      </c>
      <c r="B19" s="28"/>
      <c r="C19" s="28"/>
      <c r="D19" s="29">
        <v>33500</v>
      </c>
      <c r="E19" s="28"/>
      <c r="F19" s="29">
        <v>33500</v>
      </c>
      <c r="G19" s="29">
        <v>25279.32</v>
      </c>
      <c r="H19" s="28"/>
    </row>
    <row r="20" spans="1:8" x14ac:dyDescent="0.25">
      <c r="A20" s="28" t="s">
        <v>34</v>
      </c>
      <c r="B20" s="28"/>
      <c r="C20" s="28"/>
      <c r="D20" s="29">
        <v>195000</v>
      </c>
      <c r="E20" s="28"/>
      <c r="F20" s="29">
        <v>195000</v>
      </c>
      <c r="G20" s="29">
        <v>117337.4</v>
      </c>
      <c r="H20" s="28"/>
    </row>
    <row r="21" spans="1:8" x14ac:dyDescent="0.25">
      <c r="A21" s="28" t="s">
        <v>62</v>
      </c>
      <c r="B21" s="28"/>
      <c r="C21" s="28"/>
      <c r="D21" s="29">
        <v>23000</v>
      </c>
      <c r="E21" s="28"/>
      <c r="F21" s="29">
        <v>23000</v>
      </c>
      <c r="G21" s="28">
        <v>0</v>
      </c>
      <c r="H21" s="28"/>
    </row>
    <row r="22" spans="1:8" x14ac:dyDescent="0.25">
      <c r="A22" s="28" t="s">
        <v>63</v>
      </c>
      <c r="B22" s="28"/>
      <c r="C22" s="28"/>
      <c r="D22" s="29">
        <v>31500</v>
      </c>
      <c r="E22" s="28"/>
      <c r="F22" s="29">
        <v>31500</v>
      </c>
      <c r="G22" s="29">
        <v>23118</v>
      </c>
      <c r="H22" s="28"/>
    </row>
    <row r="23" spans="1:8" x14ac:dyDescent="0.25">
      <c r="A23" s="28" t="s">
        <v>36</v>
      </c>
      <c r="B23" s="28"/>
      <c r="C23" s="28"/>
      <c r="D23" s="29">
        <v>2206300</v>
      </c>
      <c r="E23" s="29">
        <v>1111000</v>
      </c>
      <c r="F23" s="29">
        <f>SUM(D23:E23)</f>
        <v>3317300</v>
      </c>
      <c r="G23" s="29">
        <v>720141.09</v>
      </c>
      <c r="H23" s="28" t="s">
        <v>102</v>
      </c>
    </row>
    <row r="24" spans="1:8" x14ac:dyDescent="0.25">
      <c r="A24" s="28" t="s">
        <v>37</v>
      </c>
      <c r="B24" s="28"/>
      <c r="C24" s="28"/>
      <c r="D24" s="29">
        <v>403050</v>
      </c>
      <c r="E24" s="28"/>
      <c r="F24" s="29">
        <v>403050</v>
      </c>
      <c r="G24" s="29">
        <v>301596.43</v>
      </c>
      <c r="H24" s="28"/>
    </row>
    <row r="25" spans="1:8" x14ac:dyDescent="0.25">
      <c r="A25" s="28" t="s">
        <v>64</v>
      </c>
      <c r="B25" s="28"/>
      <c r="C25" s="28"/>
      <c r="D25" s="29">
        <v>3213700</v>
      </c>
      <c r="E25" s="29">
        <v>30000</v>
      </c>
      <c r="F25" s="29">
        <f>SUM(D25:E25)</f>
        <v>3243700</v>
      </c>
      <c r="G25" s="29">
        <v>2399886.4700000002</v>
      </c>
      <c r="H25" s="28"/>
    </row>
    <row r="26" spans="1:8" x14ac:dyDescent="0.25">
      <c r="A26" s="28" t="s">
        <v>65</v>
      </c>
      <c r="B26" s="28"/>
      <c r="C26" s="28"/>
      <c r="D26" s="29">
        <v>5400</v>
      </c>
      <c r="E26" s="28"/>
      <c r="F26" s="29">
        <v>5400</v>
      </c>
      <c r="G26" s="29">
        <v>4400</v>
      </c>
      <c r="H26" s="28"/>
    </row>
    <row r="27" spans="1:8" x14ac:dyDescent="0.25">
      <c r="A27" s="28" t="s">
        <v>66</v>
      </c>
      <c r="B27" s="28"/>
      <c r="C27" s="28"/>
      <c r="D27" s="29">
        <v>1000</v>
      </c>
      <c r="E27" s="28"/>
      <c r="F27" s="29">
        <v>1000</v>
      </c>
      <c r="G27" s="29">
        <v>1000</v>
      </c>
      <c r="H27" s="28"/>
    </row>
    <row r="28" spans="1:8" x14ac:dyDescent="0.25">
      <c r="A28" s="28" t="s">
        <v>38</v>
      </c>
      <c r="B28" s="28"/>
      <c r="C28" s="28"/>
      <c r="D28" s="29">
        <v>390000</v>
      </c>
      <c r="E28" s="28"/>
      <c r="F28" s="29">
        <v>390000</v>
      </c>
      <c r="G28" s="29">
        <v>41558.519999999997</v>
      </c>
      <c r="H28" s="28"/>
    </row>
    <row r="29" spans="1:8" x14ac:dyDescent="0.25">
      <c r="A29" s="28" t="s">
        <v>39</v>
      </c>
      <c r="B29" s="28"/>
      <c r="C29" s="28"/>
      <c r="D29" s="29">
        <v>240000</v>
      </c>
      <c r="E29" s="28"/>
      <c r="F29" s="29">
        <v>240000</v>
      </c>
      <c r="G29" s="29">
        <v>-4235.93</v>
      </c>
      <c r="H29" s="28"/>
    </row>
    <row r="30" spans="1:8" x14ac:dyDescent="0.25">
      <c r="A30" s="28" t="s">
        <v>67</v>
      </c>
      <c r="B30" s="28"/>
      <c r="C30" s="28"/>
      <c r="D30" s="29">
        <v>590000</v>
      </c>
      <c r="E30" s="28"/>
      <c r="F30" s="29">
        <v>590000</v>
      </c>
      <c r="G30" s="29">
        <v>472806.16</v>
      </c>
      <c r="H30" s="28"/>
    </row>
    <row r="31" spans="1:8" x14ac:dyDescent="0.25">
      <c r="A31" s="28" t="s">
        <v>40</v>
      </c>
      <c r="B31" s="28"/>
      <c r="C31" s="28"/>
      <c r="D31" s="29">
        <v>354100</v>
      </c>
      <c r="E31" s="28"/>
      <c r="F31" s="29">
        <v>354100</v>
      </c>
      <c r="G31" s="29">
        <v>158061.43</v>
      </c>
      <c r="H31" s="28"/>
    </row>
    <row r="32" spans="1:8" x14ac:dyDescent="0.25">
      <c r="A32" s="28" t="s">
        <v>68</v>
      </c>
      <c r="B32" s="28"/>
      <c r="C32" s="28"/>
      <c r="D32" s="29">
        <v>152000</v>
      </c>
      <c r="E32" s="28"/>
      <c r="F32" s="29">
        <v>152000</v>
      </c>
      <c r="G32" s="28">
        <v>0</v>
      </c>
      <c r="H32" s="28"/>
    </row>
    <row r="33" spans="1:8" x14ac:dyDescent="0.25">
      <c r="A33" s="28" t="s">
        <v>69</v>
      </c>
      <c r="B33" s="28"/>
      <c r="C33" s="28"/>
      <c r="D33" s="29">
        <v>100000</v>
      </c>
      <c r="E33" s="28"/>
      <c r="F33" s="29">
        <v>100000</v>
      </c>
      <c r="G33" s="29">
        <v>70000</v>
      </c>
      <c r="H33" s="28"/>
    </row>
    <row r="34" spans="1:8" x14ac:dyDescent="0.25">
      <c r="A34" s="28" t="s">
        <v>70</v>
      </c>
      <c r="B34" s="28"/>
      <c r="C34" s="28"/>
      <c r="D34" s="29">
        <v>40000</v>
      </c>
      <c r="E34" s="28"/>
      <c r="F34" s="29">
        <v>40000</v>
      </c>
      <c r="G34" s="29">
        <v>4428.8</v>
      </c>
      <c r="H34" s="28"/>
    </row>
    <row r="35" spans="1:8" x14ac:dyDescent="0.25">
      <c r="A35" s="28" t="s">
        <v>43</v>
      </c>
      <c r="B35" s="28"/>
      <c r="C35" s="28"/>
      <c r="D35" s="29">
        <v>1638000</v>
      </c>
      <c r="E35" s="28"/>
      <c r="F35" s="29">
        <v>1638000</v>
      </c>
      <c r="G35" s="29">
        <v>710390.96</v>
      </c>
      <c r="H35" s="28"/>
    </row>
    <row r="36" spans="1:8" x14ac:dyDescent="0.25">
      <c r="A36" s="28" t="s">
        <v>71</v>
      </c>
      <c r="B36" s="28"/>
      <c r="C36" s="28"/>
      <c r="D36" s="29">
        <v>140000</v>
      </c>
      <c r="E36" s="28"/>
      <c r="F36" s="29">
        <v>140000</v>
      </c>
      <c r="G36" s="29">
        <v>32596.38</v>
      </c>
      <c r="H36" s="28"/>
    </row>
    <row r="37" spans="1:8" x14ac:dyDescent="0.25">
      <c r="A37" s="28" t="s">
        <v>45</v>
      </c>
      <c r="B37" s="28"/>
      <c r="C37" s="28"/>
      <c r="D37" s="29">
        <v>3037600</v>
      </c>
      <c r="E37" s="28"/>
      <c r="F37" s="29">
        <v>3037600</v>
      </c>
      <c r="G37" s="29">
        <v>3004385.45</v>
      </c>
      <c r="H37" s="28"/>
    </row>
    <row r="38" spans="1:8" x14ac:dyDescent="0.25">
      <c r="A38" s="28" t="s">
        <v>72</v>
      </c>
      <c r="B38" s="28"/>
      <c r="C38" s="28"/>
      <c r="D38" s="29">
        <v>2653500</v>
      </c>
      <c r="E38" s="28"/>
      <c r="F38" s="29">
        <v>2653500</v>
      </c>
      <c r="G38" s="29">
        <v>1418860.67</v>
      </c>
      <c r="H38" s="28"/>
    </row>
    <row r="39" spans="1:8" x14ac:dyDescent="0.25">
      <c r="A39" s="28" t="s">
        <v>73</v>
      </c>
      <c r="B39" s="28"/>
      <c r="C39" s="28"/>
      <c r="D39" s="29">
        <v>23200</v>
      </c>
      <c r="E39" s="28"/>
      <c r="F39" s="29">
        <v>23200</v>
      </c>
      <c r="G39" s="28">
        <v>47.98</v>
      </c>
      <c r="H39" s="28"/>
    </row>
    <row r="40" spans="1:8" x14ac:dyDescent="0.25">
      <c r="A40" s="28" t="s">
        <v>74</v>
      </c>
      <c r="B40" s="28"/>
      <c r="C40" s="28"/>
      <c r="D40" s="29">
        <v>30000</v>
      </c>
      <c r="E40" s="28"/>
      <c r="F40" s="29">
        <v>30000</v>
      </c>
      <c r="G40" s="29">
        <v>30000</v>
      </c>
      <c r="H40" s="28"/>
    </row>
    <row r="41" spans="1:8" x14ac:dyDescent="0.25">
      <c r="A41" s="28" t="s">
        <v>75</v>
      </c>
      <c r="B41" s="28"/>
      <c r="C41" s="28"/>
      <c r="D41" s="29">
        <v>50000</v>
      </c>
      <c r="E41" s="28"/>
      <c r="F41" s="29">
        <v>50000</v>
      </c>
      <c r="G41" s="29">
        <v>50000</v>
      </c>
      <c r="H41" s="28"/>
    </row>
    <row r="42" spans="1:8" x14ac:dyDescent="0.25">
      <c r="A42" s="28" t="s">
        <v>76</v>
      </c>
      <c r="B42" s="28"/>
      <c r="C42" s="28"/>
      <c r="D42" s="29">
        <v>30000</v>
      </c>
      <c r="E42" s="28"/>
      <c r="F42" s="29">
        <v>30000</v>
      </c>
      <c r="G42" s="29">
        <v>30000</v>
      </c>
      <c r="H42" s="28"/>
    </row>
    <row r="43" spans="1:8" x14ac:dyDescent="0.25">
      <c r="A43" s="28" t="s">
        <v>77</v>
      </c>
      <c r="B43" s="28"/>
      <c r="C43" s="28"/>
      <c r="D43" s="29">
        <v>10000</v>
      </c>
      <c r="E43" s="28"/>
      <c r="F43" s="29">
        <v>10000</v>
      </c>
      <c r="G43" s="28">
        <v>0</v>
      </c>
      <c r="H43" s="28"/>
    </row>
    <row r="44" spans="1:8" x14ac:dyDescent="0.25">
      <c r="A44" s="28" t="s">
        <v>78</v>
      </c>
      <c r="B44" s="28"/>
      <c r="C44" s="28"/>
      <c r="D44" s="29">
        <v>388400</v>
      </c>
      <c r="E44" s="29">
        <v>7840000</v>
      </c>
      <c r="F44" s="29">
        <f>SUM(D44:E44)</f>
        <v>8228400</v>
      </c>
      <c r="G44" s="29">
        <v>205630.17</v>
      </c>
      <c r="H44" s="28" t="s">
        <v>79</v>
      </c>
    </row>
    <row r="45" spans="1:8" x14ac:dyDescent="0.25">
      <c r="A45" s="28" t="s">
        <v>80</v>
      </c>
      <c r="B45" s="28"/>
      <c r="C45" s="28"/>
      <c r="D45" s="29">
        <v>1504400</v>
      </c>
      <c r="E45" s="28"/>
      <c r="F45" s="29">
        <v>1504400</v>
      </c>
      <c r="G45" s="29">
        <v>901891.48</v>
      </c>
      <c r="H45" s="28"/>
    </row>
    <row r="46" spans="1:8" x14ac:dyDescent="0.25">
      <c r="A46" s="28" t="s">
        <v>81</v>
      </c>
      <c r="B46" s="28"/>
      <c r="C46" s="28"/>
      <c r="D46" s="29">
        <v>40000</v>
      </c>
      <c r="E46" s="28"/>
      <c r="F46" s="29">
        <v>40000</v>
      </c>
      <c r="G46" s="28">
        <v>0</v>
      </c>
      <c r="H46" s="28"/>
    </row>
    <row r="47" spans="1:8" x14ac:dyDescent="0.25">
      <c r="A47" s="28" t="s">
        <v>47</v>
      </c>
      <c r="B47" s="28"/>
      <c r="C47" s="28"/>
      <c r="D47" s="29">
        <v>2119500</v>
      </c>
      <c r="E47" s="28"/>
      <c r="F47" s="29">
        <v>2119500</v>
      </c>
      <c r="G47" s="29">
        <v>1234400.71</v>
      </c>
      <c r="H47" s="28"/>
    </row>
    <row r="48" spans="1:8" x14ac:dyDescent="0.25">
      <c r="A48" s="28" t="s">
        <v>82</v>
      </c>
      <c r="B48" s="28"/>
      <c r="C48" s="28"/>
      <c r="D48" s="29">
        <v>100000</v>
      </c>
      <c r="E48" s="28"/>
      <c r="F48" s="29">
        <v>100000</v>
      </c>
      <c r="G48" s="28">
        <v>0</v>
      </c>
      <c r="H48" s="28"/>
    </row>
    <row r="49" spans="1:8" x14ac:dyDescent="0.25">
      <c r="A49" s="28" t="s">
        <v>48</v>
      </c>
      <c r="B49" s="28"/>
      <c r="C49" s="28"/>
      <c r="D49" s="29">
        <v>20500</v>
      </c>
      <c r="E49" s="28"/>
      <c r="F49" s="29">
        <v>20500</v>
      </c>
      <c r="G49" s="29">
        <v>11837.54</v>
      </c>
      <c r="H49" s="28"/>
    </row>
    <row r="50" spans="1:8" x14ac:dyDescent="0.25">
      <c r="A50" s="28" t="s">
        <v>49</v>
      </c>
      <c r="B50" s="28"/>
      <c r="C50" s="28"/>
      <c r="D50" s="29">
        <v>81000</v>
      </c>
      <c r="E50" s="28"/>
      <c r="F50" s="29">
        <v>81000</v>
      </c>
      <c r="G50" s="29">
        <v>40290</v>
      </c>
      <c r="H50" s="28"/>
    </row>
    <row r="51" spans="1:8" x14ac:dyDescent="0.25">
      <c r="A51" s="28" t="s">
        <v>83</v>
      </c>
      <c r="B51" s="28"/>
      <c r="C51" s="28"/>
      <c r="D51" s="29">
        <v>243000</v>
      </c>
      <c r="E51" s="28"/>
      <c r="F51" s="29">
        <v>243000</v>
      </c>
      <c r="G51" s="29">
        <v>257193</v>
      </c>
      <c r="H51" s="28"/>
    </row>
    <row r="52" spans="1:8" x14ac:dyDescent="0.25">
      <c r="A52" s="28"/>
      <c r="B52" s="28" t="s">
        <v>84</v>
      </c>
      <c r="C52" s="28"/>
      <c r="D52" s="29">
        <v>3667286</v>
      </c>
      <c r="E52" s="29">
        <v>921181</v>
      </c>
      <c r="F52" s="29">
        <f>SUM(D52:E52)</f>
        <v>4588467</v>
      </c>
      <c r="G52" s="28">
        <v>0</v>
      </c>
      <c r="H52" s="28"/>
    </row>
    <row r="53" spans="1:8" x14ac:dyDescent="0.25">
      <c r="A53" s="28" t="s">
        <v>51</v>
      </c>
      <c r="B53" s="28"/>
      <c r="C53" s="28"/>
      <c r="D53" s="29">
        <v>4167286</v>
      </c>
      <c r="E53" s="29">
        <f>SUM(E52)</f>
        <v>921181</v>
      </c>
      <c r="F53" s="29">
        <f>SUM(D53:E53)</f>
        <v>5088467</v>
      </c>
      <c r="G53" s="29">
        <v>281250</v>
      </c>
      <c r="H53" s="28"/>
    </row>
    <row r="54" spans="1:8" x14ac:dyDescent="0.25">
      <c r="A54" s="8" t="s">
        <v>52</v>
      </c>
      <c r="B54" s="8"/>
      <c r="C54" s="8"/>
      <c r="D54" s="30">
        <f>SUM(D2:D53)-D12-D52</f>
        <v>51216886</v>
      </c>
      <c r="E54" s="30">
        <f t="shared" ref="E54:F54" si="0">SUM(E2:E53)-E12-E52</f>
        <v>8617181</v>
      </c>
      <c r="F54" s="30">
        <f t="shared" si="0"/>
        <v>59834067</v>
      </c>
      <c r="G54" s="30">
        <f t="shared" ref="E54:G54" si="1">SUM(G2:G53)-G12-G52</f>
        <v>22573816.740000002</v>
      </c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8" t="s">
        <v>89</v>
      </c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 t="s">
        <v>90</v>
      </c>
      <c r="D57" s="7">
        <v>23260000</v>
      </c>
      <c r="E57" s="7"/>
      <c r="F57" s="7">
        <f>SUM(D57:E57)</f>
        <v>23260000</v>
      </c>
      <c r="G57" s="7"/>
      <c r="H57" s="6"/>
    </row>
    <row r="58" spans="1:8" x14ac:dyDescent="0.25">
      <c r="A58" s="6"/>
      <c r="B58" s="6"/>
      <c r="C58" s="6" t="s">
        <v>91</v>
      </c>
      <c r="D58" s="7">
        <v>-1002000</v>
      </c>
      <c r="E58" s="7"/>
      <c r="F58" s="7">
        <f t="shared" ref="F58:F59" si="2">SUM(D58:E58)</f>
        <v>-1002000</v>
      </c>
      <c r="G58" s="7">
        <v>-584500</v>
      </c>
      <c r="H58" s="6"/>
    </row>
    <row r="59" spans="1:8" x14ac:dyDescent="0.25">
      <c r="A59" s="6"/>
      <c r="B59" s="6"/>
      <c r="C59" s="8" t="s">
        <v>92</v>
      </c>
      <c r="D59" s="9">
        <f>SUM(D57:D58)</f>
        <v>22258000</v>
      </c>
      <c r="E59" s="9"/>
      <c r="F59" s="7">
        <f t="shared" si="2"/>
        <v>22258000</v>
      </c>
      <c r="G59" s="9"/>
      <c r="H59" s="6"/>
    </row>
    <row r="61" spans="1:8" x14ac:dyDescent="0.25">
      <c r="B61" s="18" t="s">
        <v>93</v>
      </c>
      <c r="C61" s="19" t="s">
        <v>95</v>
      </c>
    </row>
    <row r="62" spans="1:8" x14ac:dyDescent="0.25">
      <c r="B62" s="18" t="s">
        <v>94</v>
      </c>
      <c r="C62" s="31">
        <v>44789</v>
      </c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2022-08-17T06:36:06Z</cp:lastPrinted>
  <dcterms:created xsi:type="dcterms:W3CDTF">2016-04-24T07:59:01Z</dcterms:created>
  <dcterms:modified xsi:type="dcterms:W3CDTF">2022-08-17T06:36:09Z</dcterms:modified>
</cp:coreProperties>
</file>