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ování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6" i="2" l="1"/>
  <c r="F53" i="2" l="1"/>
  <c r="F52" i="2"/>
  <c r="E53" i="2"/>
  <c r="F36" i="2"/>
  <c r="F37" i="2"/>
  <c r="F38" i="2"/>
  <c r="F35" i="2"/>
  <c r="F25" i="2"/>
  <c r="F6" i="2"/>
  <c r="F54" i="2" l="1"/>
  <c r="F58" i="2"/>
  <c r="F59" i="2"/>
  <c r="F57" i="2"/>
  <c r="D59" i="2"/>
  <c r="E54" i="2"/>
  <c r="G54" i="2"/>
  <c r="D54" i="2"/>
  <c r="E50" i="4"/>
  <c r="F50" i="4"/>
  <c r="G50" i="4"/>
  <c r="D50" i="4"/>
</calcChain>
</file>

<file path=xl/sharedStrings.xml><?xml version="1.0" encoding="utf-8"?>
<sst xmlns="http://schemas.openxmlformats.org/spreadsheetml/2006/main" count="201" uniqueCount="111">
  <si>
    <t>PARAGRAF</t>
  </si>
  <si>
    <t>POLOŽKA</t>
  </si>
  <si>
    <t>POZNÁMKA</t>
  </si>
  <si>
    <t>ROZP po ZMĚNĚ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</si>
  <si>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</si>
  <si>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</si>
  <si>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</si>
  <si>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</si>
  <si>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</si>
  <si>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</si>
  <si>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</si>
  <si>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</si>
  <si>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</si>
  <si>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</si>
  <si>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1345  Poplatek z ubytovací kapacity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</si>
  <si>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</si>
  <si>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</si>
  <si>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</si>
  <si>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</si>
  <si>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</si>
  <si>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</si>
  <si>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</si>
  <si>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4222  Investiční přijaté transfery od krajů Celkem</t>
  </si>
  <si>
    <t>změna ROZP</t>
  </si>
  <si>
    <t>dotace na les</t>
  </si>
  <si>
    <t>dotace na dětské hřiště na hřišti</t>
  </si>
  <si>
    <t xml:space="preserve">  1039  Ostatní záležitosti lesního hospodářství Celkem</t>
  </si>
  <si>
    <t/>
  </si>
  <si>
    <t xml:space="preserve">  1098  Ostatní výdaje na zemědělství Celkem</t>
  </si>
  <si>
    <t>prodej pozemku Závodným čp. 282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</si>
  <si>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</si>
  <si>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</si>
  <si>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</si>
  <si>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</si>
  <si>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</si>
  <si>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</si>
  <si>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</si>
  <si>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</si>
  <si>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</si>
  <si>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>za inzeráty</t>
  </si>
  <si>
    <t xml:space="preserve">  3369  Ost. správa v obl.kultury, církví a sděl.prostředk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</si>
  <si>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</si>
  <si>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</si>
  <si>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</si>
  <si>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</si>
  <si>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</si>
  <si>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</si>
  <si>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</si>
  <si>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</si>
  <si>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</si>
  <si>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</si>
  <si>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3769  Ostatní správa v ochraně životního prostředí Celkem</t>
  </si>
  <si>
    <t xml:space="preserve">  6171  Činnost místní správy Celkem</t>
  </si>
  <si>
    <t xml:space="preserve">  6310  Obecné příjmy a výdaje z finančních operací Celkem</t>
  </si>
  <si>
    <t>úroky Creditas</t>
  </si>
  <si>
    <t xml:space="preserve">  6402  Finanční vypořádání minulých let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</si>
  <si>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</si>
  <si>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</si>
  <si>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</si>
  <si>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</si>
  <si>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</si>
  <si>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</si>
  <si>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</si>
  <si>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</si>
  <si>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>práce našich zaměstnanců na čekárně u Čihadla</t>
  </si>
  <si>
    <t xml:space="preserve">  2292  Dopravní obslužnost Celkem</t>
  </si>
  <si>
    <t xml:space="preserve">  5331  Neinvestiční příspěvky zřízeným příspěvkovým organ Celkem</t>
  </si>
  <si>
    <t xml:space="preserve">  3114  Základní školy pro žáky se spec. vzděl. potřebami Celkem</t>
  </si>
  <si>
    <t xml:space="preserve">  3392  Zájmová činnost v kultuře Celkem</t>
  </si>
  <si>
    <t xml:space="preserve">  3399  Ostatní záležitosti kultury,církví a sděl.prostř. Celkem</t>
  </si>
  <si>
    <t xml:space="preserve">  3429  Ostatní zájmová činnost a rekreace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</si>
  <si>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</si>
  <si>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</si>
  <si>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</si>
  <si>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</si>
  <si>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</si>
  <si>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 xml:space="preserve">  3721  Sběr a svoz nebezpečných odpadů Celkem</t>
  </si>
  <si>
    <t xml:space="preserve">  3723  Sběr a svoz ost.odpadů (jiných než nebez.a komun.) Celkem</t>
  </si>
  <si>
    <t xml:space="preserve">  3745  Péče o vzhled obcí a veřejnou zeleň Celkem</t>
  </si>
  <si>
    <t>72multifunční lžíce,-148,6 převod na § 2221 a 3412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</si>
  <si>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</si>
  <si>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</si>
  <si>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</si>
  <si>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</si>
  <si>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</si>
  <si>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5512  Požární ochrana - dobrovolná část Celkem</t>
  </si>
  <si>
    <t xml:space="preserve">  6112  Zastupitelstva obcí Celkem</t>
  </si>
  <si>
    <t xml:space="preserve">  6115  Volby do zastupitelstev územních samosprávných cel Celkem</t>
  </si>
  <si>
    <t xml:space="preserve">  6221  Humanitární zahraniční pomoc přímá Celkem</t>
  </si>
  <si>
    <t xml:space="preserve">  6320  Pojištění funkčně nespecifikované Celkem</t>
  </si>
  <si>
    <t xml:space="preserve">  6399  Ostatní finanční operace Celkem</t>
  </si>
  <si>
    <t xml:space="preserve">  5901  Nespecifikované rezervy Celkem</t>
  </si>
  <si>
    <t>OBEC METYLOVICE</t>
  </si>
  <si>
    <t>RO č. 6</t>
  </si>
  <si>
    <t>za sběr objem. odpadu a suti</t>
  </si>
  <si>
    <t>Financování:</t>
  </si>
  <si>
    <t>PS k 1.1.2022</t>
  </si>
  <si>
    <t>splátky úvěru</t>
  </si>
  <si>
    <t>Celkem</t>
  </si>
  <si>
    <t>Zpracovala:</t>
  </si>
  <si>
    <t>Ing. Čupová</t>
  </si>
  <si>
    <t>Schváleno dne:</t>
  </si>
  <si>
    <t>Skuteč.k 31.5.</t>
  </si>
  <si>
    <t>Schváleno</t>
  </si>
  <si>
    <t>Skut. K 31.5.</t>
  </si>
  <si>
    <t>260 přesun na § 3429,1440 do rezervy</t>
  </si>
  <si>
    <t>čištění kontejnerů</t>
  </si>
  <si>
    <t>nakladač</t>
  </si>
  <si>
    <t>82práce našich zaměstnanců za 04-05/zbytek rezerva na další období</t>
  </si>
  <si>
    <t>notebook</t>
  </si>
  <si>
    <t>260stretbal.hřiště - navýšení,92pro část dotace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</si>
</sst>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30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2" fillId="0" borderId="1" xfId="1" applyNumberFormat="1" applyFont="1" applyFill="1" applyBorder="1" applyAlignment="1" applyProtection="1">
      <alignment shrinkToFit="1"/>
      <protection locked="0" hidden="1"/>
    </xf>
    <xf numFmtId="4" fontId="2" fillId="0" borderId="1" xfId="1" applyNumberFormat="1" applyFont="1" applyFill="1" applyBorder="1" applyAlignment="1" applyProtection="1">
      <alignment horizontal="right" shrinkToFit="1"/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0" fontId="7" fillId="0" borderId="1" xfId="1" applyFont="1" applyFill="1" applyBorder="1" applyAlignment="1" applyProtection="1">
      <alignment shrinkToFit="1"/>
      <protection locked="0"/>
    </xf>
    <xf numFmtId="0" fontId="0" fillId="0" borderId="1" xfId="0" applyBorder="1"/>
    <xf numFmtId="4" fontId="11" fillId="0" borderId="1" xfId="1" applyNumberFormat="1" applyFont="1" applyFill="1" applyBorder="1" applyAlignment="1" applyProtection="1">
      <alignment shrinkToFit="1"/>
      <protection hidden="1"/>
    </xf>
    <xf numFmtId="0" fontId="6" fillId="0" borderId="1" xfId="0" applyFont="1" applyBorder="1"/>
    <xf numFmtId="4" fontId="0" fillId="0" borderId="1" xfId="0" applyNumberFormat="1" applyBorder="1"/>
    <xf numFmtId="4" fontId="6" fillId="0" borderId="1" xfId="0" applyNumberFormat="1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12" fillId="0" borderId="0" xfId="0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4" fontId="0" fillId="0" borderId="0" xfId="0" applyNumberFormat="1" applyBorder="1" applyAlignment="1">
      <alignment horizontal="right"/>
    </xf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opLeftCell="A25" workbookViewId="0">
      <selection activeCell="G4" sqref="G4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3.42578125" customWidth="1"/>
    <col min="5" max="5" width="10.7109375" customWidth="1"/>
    <col min="6" max="6" width="12.5703125" customWidth="1"/>
    <col min="7" max="7" width="13.140625" customWidth="1"/>
    <col min="8" max="8" width="34" customWidth="1"/>
    <col min="13" max="13" width="9.140625" style="1"/>
  </cols>
  <sheetData>
    <row r="1" spans="1:13" x14ac:dyDescent="0.25">
      <c r="B1" t="s">
        <v>92</v>
      </c>
      <c r="D1" t="s">
        <v>93</v>
      </c>
    </row>
    <row r="3" spans="1:13" ht="15.75" x14ac:dyDescent="0.25">
      <c r="A3" s="4" t="s">
        <v>0</v>
      </c>
      <c r="B3" s="5" t="s">
        <v>1</v>
      </c>
      <c r="C3" s="5"/>
      <c r="D3" s="5" t="s">
        <v>103</v>
      </c>
      <c r="E3" s="6" t="s">
        <v>23</v>
      </c>
      <c r="F3" s="7" t="s">
        <v>3</v>
      </c>
      <c r="G3" s="5" t="s">
        <v>104</v>
      </c>
      <c r="H3" s="8" t="s">
        <v>2</v>
      </c>
      <c r="M3"/>
    </row>
    <row r="4" spans="1:13" x14ac:dyDescent="0.25">
      <c r="A4" s="9"/>
      <c r="B4" s="9" t="s">
        <v>4</v>
      </c>
      <c r="C4" s="9"/>
      <c r="D4" s="10">
        <v>4000000</v>
      </c>
      <c r="E4" s="11"/>
      <c r="F4" s="10">
        <v>4000000</v>
      </c>
      <c r="G4" s="12">
        <v>1571887.3000000003</v>
      </c>
      <c r="H4" s="13"/>
    </row>
    <row r="5" spans="1:13" x14ac:dyDescent="0.25">
      <c r="A5" s="9"/>
      <c r="B5" s="9" t="s">
        <v>5</v>
      </c>
      <c r="C5" s="9"/>
      <c r="D5" s="10">
        <v>105000</v>
      </c>
      <c r="E5" s="11"/>
      <c r="F5" s="10">
        <v>105000</v>
      </c>
      <c r="G5" s="12">
        <v>76614.94</v>
      </c>
      <c r="H5" s="13"/>
    </row>
    <row r="6" spans="1:13" x14ac:dyDescent="0.25">
      <c r="A6" s="9"/>
      <c r="B6" s="9" t="s">
        <v>6</v>
      </c>
      <c r="C6" s="9"/>
      <c r="D6" s="10">
        <v>500000</v>
      </c>
      <c r="E6" s="11"/>
      <c r="F6" s="10">
        <v>500000</v>
      </c>
      <c r="G6" s="12">
        <v>308744.21999999997</v>
      </c>
      <c r="H6" s="13"/>
    </row>
    <row r="7" spans="1:13" x14ac:dyDescent="0.25">
      <c r="A7" s="9"/>
      <c r="B7" s="9" t="s">
        <v>7</v>
      </c>
      <c r="C7" s="9"/>
      <c r="D7" s="10">
        <v>6000000</v>
      </c>
      <c r="E7" s="11"/>
      <c r="F7" s="10">
        <v>6000000</v>
      </c>
      <c r="G7" s="12">
        <v>1599715.8200000003</v>
      </c>
      <c r="H7" s="13"/>
    </row>
    <row r="8" spans="1:13" x14ac:dyDescent="0.25">
      <c r="A8" s="9"/>
      <c r="B8" s="9" t="s">
        <v>8</v>
      </c>
      <c r="C8" s="9"/>
      <c r="D8" s="10">
        <v>210520</v>
      </c>
      <c r="E8" s="11"/>
      <c r="F8" s="10">
        <v>210520</v>
      </c>
      <c r="G8" s="12">
        <v>210520</v>
      </c>
      <c r="H8" s="13"/>
    </row>
    <row r="9" spans="1:13" x14ac:dyDescent="0.25">
      <c r="A9" s="9"/>
      <c r="B9" s="9" t="s">
        <v>9</v>
      </c>
      <c r="C9" s="9"/>
      <c r="D9" s="10">
        <v>13000000</v>
      </c>
      <c r="E9" s="11"/>
      <c r="F9" s="10">
        <v>13000000</v>
      </c>
      <c r="G9" s="12">
        <v>6188259.5099999998</v>
      </c>
      <c r="H9" s="13"/>
    </row>
    <row r="10" spans="1:13" x14ac:dyDescent="0.25">
      <c r="A10" s="9"/>
      <c r="B10" s="9" t="s">
        <v>10</v>
      </c>
      <c r="C10" s="9"/>
      <c r="D10" s="10">
        <v>0</v>
      </c>
      <c r="E10" s="11"/>
      <c r="F10" s="10">
        <v>0</v>
      </c>
      <c r="G10" s="12">
        <v>1450.8</v>
      </c>
      <c r="H10" s="13"/>
    </row>
    <row r="11" spans="1:13" x14ac:dyDescent="0.25">
      <c r="A11" s="9"/>
      <c r="B11" s="9" t="s">
        <v>11</v>
      </c>
      <c r="C11" s="9"/>
      <c r="D11" s="10">
        <v>33000</v>
      </c>
      <c r="E11" s="11"/>
      <c r="F11" s="10">
        <v>33000</v>
      </c>
      <c r="G11" s="12">
        <v>36600</v>
      </c>
      <c r="H11" s="13"/>
    </row>
    <row r="12" spans="1:13" x14ac:dyDescent="0.25">
      <c r="A12" s="9"/>
      <c r="B12" s="9" t="s">
        <v>12</v>
      </c>
      <c r="C12" s="9"/>
      <c r="D12" s="10">
        <v>7500</v>
      </c>
      <c r="E12" s="11"/>
      <c r="F12" s="10">
        <v>7500</v>
      </c>
      <c r="G12" s="12">
        <v>9285</v>
      </c>
      <c r="H12" s="13"/>
    </row>
    <row r="13" spans="1:13" x14ac:dyDescent="0.25">
      <c r="A13" s="9"/>
      <c r="B13" s="9" t="s">
        <v>13</v>
      </c>
      <c r="C13" s="9"/>
      <c r="D13" s="10">
        <v>2000</v>
      </c>
      <c r="E13" s="11"/>
      <c r="F13" s="10">
        <v>2000</v>
      </c>
      <c r="G13" s="12">
        <v>900</v>
      </c>
      <c r="H13" s="13"/>
    </row>
    <row r="14" spans="1:13" x14ac:dyDescent="0.25">
      <c r="A14" s="9"/>
      <c r="B14" s="9" t="s">
        <v>14</v>
      </c>
      <c r="C14" s="9"/>
      <c r="D14" s="10">
        <v>1045000</v>
      </c>
      <c r="E14" s="11"/>
      <c r="F14" s="10">
        <v>1045000</v>
      </c>
      <c r="G14" s="12">
        <v>1118944</v>
      </c>
      <c r="H14" s="13"/>
    </row>
    <row r="15" spans="1:13" x14ac:dyDescent="0.25">
      <c r="A15" s="9"/>
      <c r="B15" s="9" t="s">
        <v>15</v>
      </c>
      <c r="C15" s="9"/>
      <c r="D15" s="10">
        <v>10000</v>
      </c>
      <c r="E15" s="11"/>
      <c r="F15" s="10">
        <v>10000</v>
      </c>
      <c r="G15" s="12">
        <v>11040</v>
      </c>
      <c r="H15" s="13"/>
    </row>
    <row r="16" spans="1:13" x14ac:dyDescent="0.25">
      <c r="A16" s="9"/>
      <c r="B16" s="9" t="s">
        <v>16</v>
      </c>
      <c r="C16" s="9"/>
      <c r="D16" s="10">
        <v>140000</v>
      </c>
      <c r="E16" s="11"/>
      <c r="F16" s="10">
        <v>140000</v>
      </c>
      <c r="G16" s="12">
        <v>115786.8</v>
      </c>
      <c r="H16" s="13"/>
    </row>
    <row r="17" spans="1:22" x14ac:dyDescent="0.25">
      <c r="A17" s="9"/>
      <c r="B17" s="9" t="s">
        <v>17</v>
      </c>
      <c r="C17" s="9"/>
      <c r="D17" s="10">
        <v>590000</v>
      </c>
      <c r="E17" s="11"/>
      <c r="F17" s="10">
        <v>590000</v>
      </c>
      <c r="G17" s="12">
        <v>3502.51</v>
      </c>
      <c r="H17" s="13"/>
    </row>
    <row r="18" spans="1:22" x14ac:dyDescent="0.25">
      <c r="A18" s="9"/>
      <c r="B18" s="9" t="s">
        <v>18</v>
      </c>
      <c r="C18" s="9"/>
      <c r="D18" s="10">
        <v>450000</v>
      </c>
      <c r="E18" s="11"/>
      <c r="F18" s="10">
        <v>450000</v>
      </c>
      <c r="G18" s="12">
        <v>259825</v>
      </c>
      <c r="H18" s="13"/>
    </row>
    <row r="19" spans="1:22" x14ac:dyDescent="0.25">
      <c r="A19" s="9"/>
      <c r="B19" s="9" t="s">
        <v>19</v>
      </c>
      <c r="C19" s="9"/>
      <c r="D19" s="10">
        <v>96986</v>
      </c>
      <c r="E19" s="11"/>
      <c r="F19" s="10">
        <v>96986</v>
      </c>
      <c r="G19" s="12">
        <v>96986.81</v>
      </c>
      <c r="H19" s="13"/>
    </row>
    <row r="20" spans="1:22" x14ac:dyDescent="0.25">
      <c r="A20" s="9"/>
      <c r="B20" s="9" t="s">
        <v>20</v>
      </c>
      <c r="C20" s="9"/>
      <c r="D20" s="10">
        <v>409500</v>
      </c>
      <c r="E20" s="11"/>
      <c r="F20" s="10">
        <v>409500</v>
      </c>
      <c r="G20" s="12">
        <v>170625</v>
      </c>
      <c r="H20" s="13"/>
    </row>
    <row r="21" spans="1:22" x14ac:dyDescent="0.25">
      <c r="A21" s="9"/>
      <c r="B21" s="9" t="s">
        <v>21</v>
      </c>
      <c r="C21" s="9"/>
      <c r="D21" s="10">
        <v>45000</v>
      </c>
      <c r="E21" s="11">
        <v>60600</v>
      </c>
      <c r="F21" s="10">
        <v>105600</v>
      </c>
      <c r="G21" s="12">
        <v>45000</v>
      </c>
      <c r="H21" s="13" t="s">
        <v>24</v>
      </c>
    </row>
    <row r="22" spans="1:22" x14ac:dyDescent="0.25">
      <c r="A22" s="9"/>
      <c r="B22" s="9" t="s">
        <v>22</v>
      </c>
      <c r="C22" s="9"/>
      <c r="D22" s="10">
        <v>99000</v>
      </c>
      <c r="E22" s="11">
        <v>320000</v>
      </c>
      <c r="F22" s="10">
        <v>419000</v>
      </c>
      <c r="G22" s="12">
        <v>419000</v>
      </c>
      <c r="H22" s="13" t="s">
        <v>25</v>
      </c>
    </row>
    <row r="23" spans="1:22" x14ac:dyDescent="0.25">
      <c r="A23" s="9" t="s">
        <v>26</v>
      </c>
      <c r="B23" s="9"/>
      <c r="C23" s="9"/>
      <c r="D23" s="10">
        <v>50000</v>
      </c>
      <c r="E23" s="10" t="s">
        <v>27</v>
      </c>
      <c r="F23" s="10">
        <v>50000</v>
      </c>
      <c r="G23" s="12">
        <v>31800</v>
      </c>
      <c r="H23" s="13"/>
      <c r="I23" s="2"/>
      <c r="J23" s="2"/>
      <c r="K23" s="2"/>
      <c r="L23" s="2"/>
      <c r="M23" s="3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9" t="s">
        <v>28</v>
      </c>
      <c r="B24" s="9"/>
      <c r="C24" s="9"/>
      <c r="D24" s="10">
        <v>96100</v>
      </c>
      <c r="E24" s="10">
        <v>34000</v>
      </c>
      <c r="F24" s="10">
        <v>130100</v>
      </c>
      <c r="G24" s="12">
        <v>115287</v>
      </c>
      <c r="H24" s="13" t="s">
        <v>29</v>
      </c>
      <c r="I24" s="2"/>
      <c r="J24" s="2"/>
      <c r="K24" s="2"/>
      <c r="L24" s="2"/>
      <c r="M24" s="3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9" t="s">
        <v>30</v>
      </c>
      <c r="B25" s="9"/>
      <c r="C25" s="9"/>
      <c r="D25" s="10">
        <v>10000</v>
      </c>
      <c r="E25" s="10" t="s">
        <v>27</v>
      </c>
      <c r="F25" s="10">
        <v>10000</v>
      </c>
      <c r="G25" s="12">
        <v>1995.19</v>
      </c>
      <c r="H25" s="13"/>
      <c r="I25" s="2"/>
      <c r="J25" s="2"/>
      <c r="K25" s="2"/>
      <c r="L25" s="2"/>
      <c r="M25" s="3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9" t="s">
        <v>31</v>
      </c>
      <c r="B26" s="9"/>
      <c r="C26" s="9"/>
      <c r="D26" s="10">
        <v>16000</v>
      </c>
      <c r="E26" s="10" t="s">
        <v>27</v>
      </c>
      <c r="F26" s="10">
        <v>16000</v>
      </c>
      <c r="G26" s="12">
        <v>719.4</v>
      </c>
      <c r="H26" s="13"/>
      <c r="I26" s="2"/>
      <c r="J26" s="2"/>
      <c r="K26" s="2"/>
      <c r="L26" s="2"/>
      <c r="M26" s="3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9" t="s">
        <v>32</v>
      </c>
      <c r="B27" s="9"/>
      <c r="C27" s="9"/>
      <c r="D27" s="10">
        <v>0</v>
      </c>
      <c r="E27" s="10" t="s">
        <v>27</v>
      </c>
      <c r="F27" s="10">
        <v>0</v>
      </c>
      <c r="G27" s="12">
        <v>4</v>
      </c>
      <c r="H27" s="13"/>
      <c r="I27" s="2"/>
      <c r="J27" s="2"/>
      <c r="K27" s="2"/>
      <c r="L27" s="2"/>
      <c r="M27" s="3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9" t="s">
        <v>33</v>
      </c>
      <c r="B28" s="9"/>
      <c r="C28" s="9"/>
      <c r="D28" s="10">
        <v>1000</v>
      </c>
      <c r="E28" s="10" t="s">
        <v>27</v>
      </c>
      <c r="F28" s="10">
        <v>1000</v>
      </c>
      <c r="G28" s="12">
        <v>0</v>
      </c>
      <c r="H28" s="13"/>
      <c r="I28" s="2"/>
      <c r="J28" s="2"/>
      <c r="K28" s="2"/>
      <c r="L28" s="2"/>
      <c r="M28" s="3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9" t="s">
        <v>34</v>
      </c>
      <c r="B29" s="9"/>
      <c r="C29" s="9"/>
      <c r="D29" s="10">
        <v>500</v>
      </c>
      <c r="E29" s="10" t="s">
        <v>27</v>
      </c>
      <c r="F29" s="10">
        <v>500</v>
      </c>
      <c r="G29" s="12">
        <v>0</v>
      </c>
      <c r="H29" s="13"/>
      <c r="I29" s="2"/>
      <c r="J29" s="2"/>
      <c r="K29" s="2"/>
      <c r="L29" s="2"/>
      <c r="M29" s="3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9" t="s">
        <v>35</v>
      </c>
      <c r="B30" s="9"/>
      <c r="C30" s="9"/>
      <c r="D30" s="10">
        <v>2000</v>
      </c>
      <c r="E30" s="10" t="s">
        <v>27</v>
      </c>
      <c r="F30" s="10">
        <v>2000</v>
      </c>
      <c r="G30" s="12">
        <v>660</v>
      </c>
      <c r="H30" s="13"/>
      <c r="I30" s="2"/>
      <c r="J30" s="2"/>
      <c r="K30" s="2"/>
      <c r="L30" s="2"/>
      <c r="M30" s="3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9" t="s">
        <v>36</v>
      </c>
      <c r="B31" s="9"/>
      <c r="C31" s="9"/>
      <c r="D31" s="10">
        <v>53000</v>
      </c>
      <c r="E31" s="10" t="s">
        <v>27</v>
      </c>
      <c r="F31" s="10">
        <v>53000</v>
      </c>
      <c r="G31" s="12">
        <v>3895</v>
      </c>
      <c r="H31" s="13"/>
      <c r="I31" s="2"/>
      <c r="J31" s="2"/>
      <c r="K31" s="2"/>
      <c r="L31" s="2"/>
      <c r="M31" s="3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9" t="s">
        <v>37</v>
      </c>
      <c r="B32" s="9"/>
      <c r="C32" s="9"/>
      <c r="D32" s="10">
        <v>5000</v>
      </c>
      <c r="E32" s="10" t="s">
        <v>27</v>
      </c>
      <c r="F32" s="10">
        <v>5000</v>
      </c>
      <c r="G32" s="12">
        <v>1681</v>
      </c>
      <c r="H32" s="13"/>
      <c r="I32" s="2"/>
      <c r="J32" s="2"/>
      <c r="K32" s="2"/>
      <c r="L32" s="2"/>
      <c r="M32" s="3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9" t="s">
        <v>38</v>
      </c>
      <c r="B33" s="9"/>
      <c r="C33" s="9"/>
      <c r="D33" s="10">
        <v>2000</v>
      </c>
      <c r="E33" s="10">
        <v>2000</v>
      </c>
      <c r="F33" s="10">
        <v>4000</v>
      </c>
      <c r="G33" s="12">
        <v>3609</v>
      </c>
      <c r="H33" s="13" t="s">
        <v>39</v>
      </c>
      <c r="I33" s="2"/>
      <c r="J33" s="2"/>
      <c r="K33" s="2"/>
      <c r="L33" s="2"/>
      <c r="M33" s="3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9" t="s">
        <v>40</v>
      </c>
      <c r="B34" s="9"/>
      <c r="C34" s="9"/>
      <c r="D34" s="10">
        <v>0</v>
      </c>
      <c r="E34" s="10" t="s">
        <v>27</v>
      </c>
      <c r="F34" s="10">
        <v>0</v>
      </c>
      <c r="G34" s="12">
        <v>0</v>
      </c>
      <c r="H34" s="13"/>
      <c r="I34" s="2"/>
      <c r="J34" s="2"/>
      <c r="K34" s="2"/>
      <c r="L34" s="2"/>
      <c r="M34" s="3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9" t="s">
        <v>41</v>
      </c>
      <c r="B35" s="9"/>
      <c r="C35" s="9"/>
      <c r="D35" s="10">
        <v>0</v>
      </c>
      <c r="E35" s="10" t="s">
        <v>27</v>
      </c>
      <c r="F35" s="10">
        <v>0</v>
      </c>
      <c r="G35" s="12">
        <v>0</v>
      </c>
      <c r="H35" s="13"/>
      <c r="I35" s="2"/>
      <c r="J35" s="2"/>
      <c r="K35" s="2"/>
      <c r="L35" s="2"/>
      <c r="M35" s="3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9" t="s">
        <v>42</v>
      </c>
      <c r="B36" s="9"/>
      <c r="C36" s="9"/>
      <c r="D36" s="10">
        <v>8000</v>
      </c>
      <c r="E36" s="10" t="s">
        <v>27</v>
      </c>
      <c r="F36" s="10">
        <v>8000</v>
      </c>
      <c r="G36" s="12">
        <v>1350</v>
      </c>
      <c r="H36" s="13"/>
      <c r="I36" s="2"/>
      <c r="J36" s="2"/>
      <c r="K36" s="2"/>
      <c r="L36" s="2"/>
      <c r="M36" s="3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9" t="s">
        <v>43</v>
      </c>
      <c r="B37" s="9"/>
      <c r="C37" s="9"/>
      <c r="D37" s="10">
        <v>350000</v>
      </c>
      <c r="E37" s="10" t="s">
        <v>27</v>
      </c>
      <c r="F37" s="10">
        <v>350000</v>
      </c>
      <c r="G37" s="12">
        <v>132447</v>
      </c>
      <c r="H37" s="13"/>
      <c r="I37" s="2"/>
      <c r="J37" s="2"/>
      <c r="K37" s="2"/>
      <c r="L37" s="2"/>
      <c r="M37" s="3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9" t="s">
        <v>44</v>
      </c>
      <c r="B38" s="9"/>
      <c r="C38" s="9"/>
      <c r="D38" s="10">
        <v>614000</v>
      </c>
      <c r="E38" s="10" t="s">
        <v>27</v>
      </c>
      <c r="F38" s="10">
        <v>614000</v>
      </c>
      <c r="G38" s="12">
        <v>294268.87</v>
      </c>
      <c r="H38" s="13"/>
      <c r="I38" s="2"/>
      <c r="J38" s="2"/>
      <c r="K38" s="2"/>
      <c r="L38" s="2"/>
      <c r="M38" s="3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9" t="s">
        <v>45</v>
      </c>
      <c r="B39" s="9"/>
      <c r="C39" s="9"/>
      <c r="D39" s="10">
        <v>15000</v>
      </c>
      <c r="E39" s="10" t="s">
        <v>27</v>
      </c>
      <c r="F39" s="10">
        <v>15000</v>
      </c>
      <c r="G39" s="12">
        <v>2440</v>
      </c>
      <c r="H39" s="13"/>
      <c r="I39" s="2"/>
      <c r="J39" s="2"/>
      <c r="K39" s="2"/>
      <c r="L39" s="2"/>
      <c r="M39" s="3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9" t="s">
        <v>46</v>
      </c>
      <c r="B40" s="9"/>
      <c r="C40" s="9"/>
      <c r="D40" s="10">
        <v>2500</v>
      </c>
      <c r="E40" s="10" t="s">
        <v>27</v>
      </c>
      <c r="F40" s="10">
        <v>2500</v>
      </c>
      <c r="G40" s="12">
        <v>1060</v>
      </c>
      <c r="H40" s="13"/>
      <c r="I40" s="2"/>
      <c r="J40" s="2"/>
      <c r="K40" s="2"/>
      <c r="L40" s="2"/>
      <c r="M40" s="3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9" t="s">
        <v>47</v>
      </c>
      <c r="B41" s="9"/>
      <c r="C41" s="9"/>
      <c r="D41" s="10">
        <v>30000</v>
      </c>
      <c r="E41" s="10" t="s">
        <v>27</v>
      </c>
      <c r="F41" s="10">
        <v>30000</v>
      </c>
      <c r="G41" s="12">
        <v>15273</v>
      </c>
      <c r="H41" s="13"/>
      <c r="I41" s="2"/>
      <c r="J41" s="2"/>
      <c r="K41" s="2"/>
      <c r="L41" s="2"/>
      <c r="M41" s="3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9" t="s">
        <v>48</v>
      </c>
      <c r="B42" s="9"/>
      <c r="C42" s="9"/>
      <c r="D42" s="10">
        <v>126000</v>
      </c>
      <c r="E42" s="10" t="s">
        <v>27</v>
      </c>
      <c r="F42" s="10">
        <v>126000</v>
      </c>
      <c r="G42" s="12">
        <v>130150</v>
      </c>
      <c r="H42" s="13"/>
      <c r="I42" s="2"/>
      <c r="J42" s="2"/>
      <c r="K42" s="2"/>
      <c r="L42" s="2"/>
      <c r="M42" s="3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9" t="s">
        <v>49</v>
      </c>
      <c r="B43" s="9"/>
      <c r="C43" s="9"/>
      <c r="D43" s="10">
        <v>320000</v>
      </c>
      <c r="E43" s="10" t="s">
        <v>27</v>
      </c>
      <c r="F43" s="10">
        <v>320000</v>
      </c>
      <c r="G43" s="12">
        <v>114339.12</v>
      </c>
      <c r="H43" s="13"/>
      <c r="I43" s="2"/>
      <c r="J43" s="2"/>
      <c r="K43" s="2"/>
      <c r="L43" s="2"/>
      <c r="M43" s="3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9" t="s">
        <v>50</v>
      </c>
      <c r="B44" s="9"/>
      <c r="C44" s="9"/>
      <c r="D44" s="10">
        <v>7000</v>
      </c>
      <c r="E44" s="10">
        <v>10000</v>
      </c>
      <c r="F44" s="10">
        <v>17000</v>
      </c>
      <c r="G44" s="12">
        <v>15490.6</v>
      </c>
      <c r="H44" s="13" t="s">
        <v>94</v>
      </c>
      <c r="I44" s="2"/>
      <c r="J44" s="2"/>
      <c r="K44" s="2"/>
      <c r="L44" s="2"/>
      <c r="M44" s="3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9" t="s">
        <v>51</v>
      </c>
      <c r="B45" s="9"/>
      <c r="C45" s="9"/>
      <c r="D45" s="10">
        <v>7500</v>
      </c>
      <c r="E45" s="10" t="s">
        <v>27</v>
      </c>
      <c r="F45" s="10">
        <v>7500</v>
      </c>
      <c r="G45" s="12">
        <v>7500</v>
      </c>
      <c r="H45" s="13"/>
      <c r="I45" s="2"/>
      <c r="J45" s="2"/>
      <c r="K45" s="2"/>
      <c r="L45" s="2"/>
      <c r="M45" s="3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9" t="s">
        <v>52</v>
      </c>
      <c r="B46" s="9"/>
      <c r="C46" s="9"/>
      <c r="D46" s="10">
        <v>10000</v>
      </c>
      <c r="E46" s="10" t="s">
        <v>27</v>
      </c>
      <c r="F46" s="10">
        <v>10000</v>
      </c>
      <c r="G46" s="12">
        <v>4077</v>
      </c>
      <c r="H46" s="13"/>
      <c r="I46" s="2"/>
      <c r="J46" s="2"/>
      <c r="K46" s="2"/>
      <c r="L46" s="2"/>
      <c r="M46" s="3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9" t="s">
        <v>53</v>
      </c>
      <c r="B47" s="9"/>
      <c r="C47" s="9"/>
      <c r="D47" s="10">
        <v>500</v>
      </c>
      <c r="E47" s="10">
        <v>50000</v>
      </c>
      <c r="F47" s="10">
        <v>50500</v>
      </c>
      <c r="G47" s="12">
        <v>3634.4</v>
      </c>
      <c r="H47" s="13" t="s">
        <v>54</v>
      </c>
      <c r="I47" s="2"/>
      <c r="J47" s="2"/>
      <c r="K47" s="2"/>
      <c r="L47" s="2"/>
      <c r="M47" s="3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9" t="s">
        <v>55</v>
      </c>
      <c r="B48" s="9"/>
      <c r="C48" s="9"/>
      <c r="D48" s="10">
        <v>7680</v>
      </c>
      <c r="E48" s="10" t="s">
        <v>27</v>
      </c>
      <c r="F48" s="10">
        <v>7680</v>
      </c>
      <c r="G48" s="12">
        <v>7678.14</v>
      </c>
      <c r="H48" s="13"/>
      <c r="I48" s="2"/>
      <c r="J48" s="2"/>
      <c r="K48" s="2"/>
      <c r="L48" s="2"/>
      <c r="M48" s="3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A49" s="9" t="s">
        <v>56</v>
      </c>
      <c r="B49" s="9"/>
      <c r="C49" s="9"/>
      <c r="D49" s="10">
        <v>5000</v>
      </c>
      <c r="E49" s="10" t="s">
        <v>27</v>
      </c>
      <c r="F49" s="10">
        <v>5000</v>
      </c>
      <c r="G49" s="12">
        <v>1676</v>
      </c>
      <c r="H49" s="13"/>
      <c r="I49" s="2"/>
      <c r="J49" s="2"/>
      <c r="K49" s="2"/>
      <c r="L49" s="2"/>
      <c r="M49" s="3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5">
      <c r="A50" s="14" t="s">
        <v>57</v>
      </c>
      <c r="B50" s="14"/>
      <c r="C50" s="14"/>
      <c r="D50" s="15">
        <f>SUM(D4:D49)</f>
        <v>28482286</v>
      </c>
      <c r="E50" s="15">
        <f t="shared" ref="E50:G50" si="0">SUM(E4:E49)</f>
        <v>476600</v>
      </c>
      <c r="F50" s="15">
        <f t="shared" si="0"/>
        <v>28958886</v>
      </c>
      <c r="G50" s="15">
        <f t="shared" si="0"/>
        <v>13135722.43</v>
      </c>
      <c r="H50" s="16"/>
      <c r="I50" s="2"/>
      <c r="J50" s="2"/>
      <c r="K50" s="2"/>
      <c r="L50" s="2"/>
      <c r="M50" s="3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5">
      <c r="A51" s="17"/>
      <c r="B51" s="17"/>
      <c r="C51" s="17"/>
      <c r="D51" s="17"/>
      <c r="E51" s="17"/>
      <c r="F51" s="17"/>
      <c r="G51" s="17"/>
      <c r="H51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62"/>
  <sheetViews>
    <sheetView tabSelected="1" topLeftCell="A25" workbookViewId="0">
      <selection activeCell="C63" sqref="C63"/>
    </sheetView>
  </sheetViews>
  <sheetFormatPr defaultRowHeight="15" x14ac:dyDescent="0.25"/>
  <cols>
    <col min="3" max="3" width="28.5703125" customWidth="1"/>
    <col min="4" max="4" width="12.28515625" customWidth="1"/>
    <col min="6" max="6" width="12.5703125" customWidth="1"/>
    <col min="7" max="7" width="12.140625" customWidth="1"/>
    <col min="8" max="8" width="29.7109375" customWidth="1"/>
  </cols>
  <sheetData>
    <row r="1" spans="1:8" ht="15.75" x14ac:dyDescent="0.25">
      <c r="A1" s="4" t="s">
        <v>0</v>
      </c>
      <c r="B1" s="5" t="s">
        <v>1</v>
      </c>
      <c r="C1" s="5"/>
      <c r="D1" s="5" t="s">
        <v>103</v>
      </c>
      <c r="E1" s="6" t="s">
        <v>23</v>
      </c>
      <c r="F1" s="7" t="s">
        <v>3</v>
      </c>
      <c r="G1" s="5" t="s">
        <v>102</v>
      </c>
      <c r="H1" s="8" t="s">
        <v>2</v>
      </c>
    </row>
    <row r="2" spans="1:8" x14ac:dyDescent="0.25">
      <c r="A2" s="9" t="s">
        <v>58</v>
      </c>
      <c r="B2" s="9"/>
      <c r="C2" s="9"/>
      <c r="D2" s="10">
        <v>10000</v>
      </c>
      <c r="E2" s="11" t="s">
        <v>27</v>
      </c>
      <c r="F2" s="18">
        <v>10000</v>
      </c>
      <c r="G2" s="10">
        <v>0</v>
      </c>
      <c r="H2" s="16"/>
    </row>
    <row r="3" spans="1:8" x14ac:dyDescent="0.25">
      <c r="A3" s="9" t="s">
        <v>59</v>
      </c>
      <c r="B3" s="9"/>
      <c r="C3" s="9"/>
      <c r="D3" s="10">
        <v>12000</v>
      </c>
      <c r="E3" s="11" t="s">
        <v>27</v>
      </c>
      <c r="F3" s="18">
        <v>12000</v>
      </c>
      <c r="G3" s="10">
        <v>10385</v>
      </c>
      <c r="H3" s="16"/>
    </row>
    <row r="4" spans="1:8" x14ac:dyDescent="0.25">
      <c r="A4" s="9" t="s">
        <v>26</v>
      </c>
      <c r="B4" s="9"/>
      <c r="C4" s="9"/>
      <c r="D4" s="10">
        <v>200000</v>
      </c>
      <c r="E4" s="11" t="s">
        <v>27</v>
      </c>
      <c r="F4" s="18">
        <v>200000</v>
      </c>
      <c r="G4" s="10">
        <v>26765</v>
      </c>
      <c r="H4" s="16"/>
    </row>
    <row r="5" spans="1:8" x14ac:dyDescent="0.25">
      <c r="A5" s="9" t="s">
        <v>60</v>
      </c>
      <c r="B5" s="9"/>
      <c r="C5" s="9"/>
      <c r="D5" s="10">
        <v>7500</v>
      </c>
      <c r="E5" s="11" t="s">
        <v>27</v>
      </c>
      <c r="F5" s="18">
        <v>7500</v>
      </c>
      <c r="G5" s="10">
        <v>4250.7199999999993</v>
      </c>
      <c r="H5" s="16"/>
    </row>
    <row r="6" spans="1:8" x14ac:dyDescent="0.25">
      <c r="A6" s="9" t="s">
        <v>61</v>
      </c>
      <c r="B6" s="9"/>
      <c r="C6" s="9"/>
      <c r="D6" s="10">
        <v>7820100</v>
      </c>
      <c r="E6" s="11">
        <v>-1700000</v>
      </c>
      <c r="F6" s="18">
        <f>SUM(D6:E6)</f>
        <v>6120100</v>
      </c>
      <c r="G6" s="10">
        <v>751998.97</v>
      </c>
      <c r="H6" s="13" t="s">
        <v>105</v>
      </c>
    </row>
    <row r="7" spans="1:8" x14ac:dyDescent="0.25">
      <c r="A7" s="9" t="s">
        <v>62</v>
      </c>
      <c r="B7" s="9"/>
      <c r="C7" s="9"/>
      <c r="D7" s="10">
        <v>15220000</v>
      </c>
      <c r="E7" s="11" t="s">
        <v>27</v>
      </c>
      <c r="F7" s="18">
        <v>15220000</v>
      </c>
      <c r="G7" s="10">
        <v>78408</v>
      </c>
      <c r="H7" s="16"/>
    </row>
    <row r="8" spans="1:8" x14ac:dyDescent="0.25">
      <c r="A8" s="9" t="s">
        <v>63</v>
      </c>
      <c r="B8" s="9"/>
      <c r="C8" s="9"/>
      <c r="D8" s="10">
        <v>65000</v>
      </c>
      <c r="E8" s="11">
        <v>13600</v>
      </c>
      <c r="F8" s="18">
        <v>78600</v>
      </c>
      <c r="G8" s="10">
        <v>56680.92</v>
      </c>
      <c r="H8" s="13" t="s">
        <v>64</v>
      </c>
    </row>
    <row r="9" spans="1:8" x14ac:dyDescent="0.25">
      <c r="A9" s="9" t="s">
        <v>65</v>
      </c>
      <c r="B9" s="9"/>
      <c r="C9" s="9"/>
      <c r="D9" s="10">
        <v>388000</v>
      </c>
      <c r="E9" s="11" t="s">
        <v>27</v>
      </c>
      <c r="F9" s="18">
        <v>388000</v>
      </c>
      <c r="G9" s="10">
        <v>38511</v>
      </c>
      <c r="H9" s="13"/>
    </row>
    <row r="10" spans="1:8" x14ac:dyDescent="0.25">
      <c r="A10" s="9" t="s">
        <v>30</v>
      </c>
      <c r="B10" s="9"/>
      <c r="C10" s="9"/>
      <c r="D10" s="10">
        <v>172000</v>
      </c>
      <c r="E10" s="11" t="s">
        <v>27</v>
      </c>
      <c r="F10" s="18">
        <v>172000</v>
      </c>
      <c r="G10" s="10">
        <v>0</v>
      </c>
      <c r="H10" s="13"/>
    </row>
    <row r="11" spans="1:8" x14ac:dyDescent="0.25">
      <c r="A11" s="9" t="s">
        <v>31</v>
      </c>
      <c r="B11" s="9"/>
      <c r="C11" s="9"/>
      <c r="D11" s="10">
        <v>2369200</v>
      </c>
      <c r="E11" s="11" t="s">
        <v>27</v>
      </c>
      <c r="F11" s="18">
        <v>2369200</v>
      </c>
      <c r="G11" s="10">
        <v>86008.540000000008</v>
      </c>
      <c r="H11" s="13"/>
    </row>
    <row r="12" spans="1:8" x14ac:dyDescent="0.25">
      <c r="A12" s="9"/>
      <c r="B12" s="9" t="s">
        <v>66</v>
      </c>
      <c r="C12" s="9"/>
      <c r="D12" s="10">
        <v>1460000</v>
      </c>
      <c r="E12" s="11"/>
      <c r="F12" s="18">
        <v>1460000</v>
      </c>
      <c r="G12" s="10">
        <v>608335</v>
      </c>
      <c r="H12" s="13"/>
    </row>
    <row r="13" spans="1:8" x14ac:dyDescent="0.25">
      <c r="A13" s="9" t="s">
        <v>32</v>
      </c>
      <c r="B13" s="9"/>
      <c r="C13" s="9"/>
      <c r="D13" s="10">
        <v>1580000</v>
      </c>
      <c r="E13" s="11" t="s">
        <v>27</v>
      </c>
      <c r="F13" s="18">
        <v>1580000</v>
      </c>
      <c r="G13" s="10">
        <v>622320.1</v>
      </c>
      <c r="H13" s="13"/>
    </row>
    <row r="14" spans="1:8" x14ac:dyDescent="0.25">
      <c r="A14" s="9" t="s">
        <v>67</v>
      </c>
      <c r="B14" s="9"/>
      <c r="C14" s="9"/>
      <c r="D14" s="10">
        <v>6000</v>
      </c>
      <c r="E14" s="11" t="s">
        <v>27</v>
      </c>
      <c r="F14" s="18">
        <v>6000</v>
      </c>
      <c r="G14" s="10">
        <v>6000</v>
      </c>
      <c r="H14" s="13"/>
    </row>
    <row r="15" spans="1:8" x14ac:dyDescent="0.25">
      <c r="A15" s="9" t="s">
        <v>33</v>
      </c>
      <c r="B15" s="9"/>
      <c r="C15" s="9"/>
      <c r="D15" s="10">
        <v>26000</v>
      </c>
      <c r="E15" s="11" t="s">
        <v>27</v>
      </c>
      <c r="F15" s="18">
        <v>26000</v>
      </c>
      <c r="G15" s="10">
        <v>9025</v>
      </c>
      <c r="H15" s="13"/>
    </row>
    <row r="16" spans="1:8" x14ac:dyDescent="0.25">
      <c r="A16" s="9" t="s">
        <v>34</v>
      </c>
      <c r="B16" s="9"/>
      <c r="C16" s="9"/>
      <c r="D16" s="10">
        <v>22500</v>
      </c>
      <c r="E16" s="11">
        <v>21000</v>
      </c>
      <c r="F16" s="18">
        <f>SUM(D16:E16)</f>
        <v>43500</v>
      </c>
      <c r="G16" s="10">
        <v>6502</v>
      </c>
      <c r="H16" s="13" t="s">
        <v>109</v>
      </c>
    </row>
    <row r="17" spans="1:8" x14ac:dyDescent="0.25">
      <c r="A17" s="9" t="s">
        <v>35</v>
      </c>
      <c r="B17" s="9"/>
      <c r="C17" s="9"/>
      <c r="D17" s="10">
        <v>98050</v>
      </c>
      <c r="E17" s="11" t="s">
        <v>27</v>
      </c>
      <c r="F17" s="18">
        <v>98050</v>
      </c>
      <c r="G17" s="10">
        <v>37059.129999999997</v>
      </c>
      <c r="H17" s="13"/>
    </row>
    <row r="18" spans="1:8" x14ac:dyDescent="0.25">
      <c r="A18" s="9" t="s">
        <v>36</v>
      </c>
      <c r="B18" s="9"/>
      <c r="C18" s="9"/>
      <c r="D18" s="10">
        <v>631000</v>
      </c>
      <c r="E18" s="11" t="s">
        <v>27</v>
      </c>
      <c r="F18" s="18">
        <v>631000</v>
      </c>
      <c r="G18" s="10">
        <v>62567.15</v>
      </c>
      <c r="H18" s="13"/>
    </row>
    <row r="19" spans="1:8" x14ac:dyDescent="0.25">
      <c r="A19" s="9" t="s">
        <v>37</v>
      </c>
      <c r="B19" s="9"/>
      <c r="C19" s="9"/>
      <c r="D19" s="10">
        <v>33500</v>
      </c>
      <c r="E19" s="11" t="s">
        <v>27</v>
      </c>
      <c r="F19" s="18">
        <v>33500</v>
      </c>
      <c r="G19" s="10">
        <v>6552.15</v>
      </c>
      <c r="H19" s="13"/>
    </row>
    <row r="20" spans="1:8" x14ac:dyDescent="0.25">
      <c r="A20" s="9" t="s">
        <v>38</v>
      </c>
      <c r="B20" s="9"/>
      <c r="C20" s="9"/>
      <c r="D20" s="10">
        <v>195000</v>
      </c>
      <c r="E20" s="11" t="s">
        <v>27</v>
      </c>
      <c r="F20" s="18">
        <v>195000</v>
      </c>
      <c r="G20" s="10">
        <v>81493.200000000012</v>
      </c>
      <c r="H20" s="13"/>
    </row>
    <row r="21" spans="1:8" x14ac:dyDescent="0.25">
      <c r="A21" s="9" t="s">
        <v>68</v>
      </c>
      <c r="B21" s="9"/>
      <c r="C21" s="9"/>
      <c r="D21" s="10">
        <v>23000</v>
      </c>
      <c r="E21" s="11" t="s">
        <v>27</v>
      </c>
      <c r="F21" s="18">
        <v>23000</v>
      </c>
      <c r="G21" s="10">
        <v>0</v>
      </c>
      <c r="H21" s="13"/>
    </row>
    <row r="22" spans="1:8" x14ac:dyDescent="0.25">
      <c r="A22" s="9" t="s">
        <v>69</v>
      </c>
      <c r="B22" s="9"/>
      <c r="C22" s="9"/>
      <c r="D22" s="10">
        <v>31500</v>
      </c>
      <c r="E22" s="11" t="s">
        <v>27</v>
      </c>
      <c r="F22" s="18">
        <v>31500</v>
      </c>
      <c r="G22" s="10">
        <v>19458</v>
      </c>
      <c r="H22" s="13"/>
    </row>
    <row r="23" spans="1:8" x14ac:dyDescent="0.25">
      <c r="A23" s="9" t="s">
        <v>41</v>
      </c>
      <c r="B23" s="9"/>
      <c r="C23" s="9"/>
      <c r="D23" s="10">
        <v>2061300</v>
      </c>
      <c r="E23" s="11">
        <v>145000</v>
      </c>
      <c r="F23" s="18">
        <v>2206300</v>
      </c>
      <c r="G23" s="10">
        <v>369006.06999999995</v>
      </c>
      <c r="H23" s="13" t="s">
        <v>108</v>
      </c>
    </row>
    <row r="24" spans="1:8" x14ac:dyDescent="0.25">
      <c r="A24" s="9" t="s">
        <v>42</v>
      </c>
      <c r="B24" s="9"/>
      <c r="C24" s="9"/>
      <c r="D24" s="10">
        <v>403050</v>
      </c>
      <c r="E24" s="11" t="s">
        <v>27</v>
      </c>
      <c r="F24" s="18">
        <v>403050</v>
      </c>
      <c r="G24" s="10">
        <v>246885.91999999998</v>
      </c>
      <c r="H24" s="13"/>
    </row>
    <row r="25" spans="1:8" x14ac:dyDescent="0.25">
      <c r="A25" s="9" t="s">
        <v>70</v>
      </c>
      <c r="B25" s="9"/>
      <c r="C25" s="9"/>
      <c r="D25" s="10">
        <v>2861700</v>
      </c>
      <c r="E25" s="11">
        <v>352000</v>
      </c>
      <c r="F25" s="18">
        <f>SUM(D25:E25)</f>
        <v>3213700</v>
      </c>
      <c r="G25" s="10">
        <v>470621</v>
      </c>
      <c r="H25" s="13" t="s">
        <v>110</v>
      </c>
    </row>
    <row r="26" spans="1:8" x14ac:dyDescent="0.25">
      <c r="A26" s="9" t="s">
        <v>71</v>
      </c>
      <c r="B26" s="9"/>
      <c r="C26" s="9"/>
      <c r="D26" s="10">
        <v>5400</v>
      </c>
      <c r="E26" s="11" t="s">
        <v>27</v>
      </c>
      <c r="F26" s="18">
        <v>5400</v>
      </c>
      <c r="G26" s="10">
        <v>4400</v>
      </c>
      <c r="H26" s="13"/>
    </row>
    <row r="27" spans="1:8" x14ac:dyDescent="0.25">
      <c r="A27" s="9" t="s">
        <v>72</v>
      </c>
      <c r="B27" s="9"/>
      <c r="C27" s="9"/>
      <c r="D27" s="10">
        <v>1000</v>
      </c>
      <c r="E27" s="11" t="s">
        <v>27</v>
      </c>
      <c r="F27" s="18">
        <v>1000</v>
      </c>
      <c r="G27" s="10">
        <v>1000</v>
      </c>
      <c r="H27" s="13"/>
    </row>
    <row r="28" spans="1:8" x14ac:dyDescent="0.25">
      <c r="A28" s="9" t="s">
        <v>43</v>
      </c>
      <c r="B28" s="9"/>
      <c r="C28" s="9"/>
      <c r="D28" s="10">
        <v>390000</v>
      </c>
      <c r="E28" s="11" t="s">
        <v>27</v>
      </c>
      <c r="F28" s="18">
        <v>390000</v>
      </c>
      <c r="G28" s="10">
        <v>31307.439999999999</v>
      </c>
      <c r="H28" s="13"/>
    </row>
    <row r="29" spans="1:8" x14ac:dyDescent="0.25">
      <c r="A29" s="9" t="s">
        <v>44</v>
      </c>
      <c r="B29" s="9"/>
      <c r="C29" s="9"/>
      <c r="D29" s="10">
        <v>240000</v>
      </c>
      <c r="E29" s="11" t="s">
        <v>27</v>
      </c>
      <c r="F29" s="18">
        <v>240000</v>
      </c>
      <c r="G29" s="10">
        <v>46100.07</v>
      </c>
      <c r="H29" s="13"/>
    </row>
    <row r="30" spans="1:8" x14ac:dyDescent="0.25">
      <c r="A30" s="9" t="s">
        <v>73</v>
      </c>
      <c r="B30" s="9"/>
      <c r="C30" s="9"/>
      <c r="D30" s="10">
        <v>590000</v>
      </c>
      <c r="E30" s="11" t="s">
        <v>27</v>
      </c>
      <c r="F30" s="18">
        <v>590000</v>
      </c>
      <c r="G30" s="10">
        <v>373458.52</v>
      </c>
      <c r="H30" s="13"/>
    </row>
    <row r="31" spans="1:8" x14ac:dyDescent="0.25">
      <c r="A31" s="9" t="s">
        <v>45</v>
      </c>
      <c r="B31" s="9"/>
      <c r="C31" s="9"/>
      <c r="D31" s="10">
        <v>354100</v>
      </c>
      <c r="E31" s="11" t="s">
        <v>27</v>
      </c>
      <c r="F31" s="18">
        <v>354100</v>
      </c>
      <c r="G31" s="10">
        <v>154661.43</v>
      </c>
      <c r="H31" s="13"/>
    </row>
    <row r="32" spans="1:8" x14ac:dyDescent="0.25">
      <c r="A32" s="9" t="s">
        <v>74</v>
      </c>
      <c r="B32" s="9"/>
      <c r="C32" s="9"/>
      <c r="D32" s="10">
        <v>152000</v>
      </c>
      <c r="E32" s="11" t="s">
        <v>27</v>
      </c>
      <c r="F32" s="18">
        <v>152000</v>
      </c>
      <c r="G32" s="10">
        <v>0</v>
      </c>
      <c r="H32" s="13"/>
    </row>
    <row r="33" spans="1:8" x14ac:dyDescent="0.25">
      <c r="A33" s="9" t="s">
        <v>75</v>
      </c>
      <c r="B33" s="9"/>
      <c r="C33" s="9"/>
      <c r="D33" s="10">
        <v>100000</v>
      </c>
      <c r="E33" s="11" t="s">
        <v>27</v>
      </c>
      <c r="F33" s="18">
        <v>100000</v>
      </c>
      <c r="G33" s="10">
        <v>55000</v>
      </c>
      <c r="H33" s="13"/>
    </row>
    <row r="34" spans="1:8" x14ac:dyDescent="0.25">
      <c r="A34" s="9" t="s">
        <v>76</v>
      </c>
      <c r="B34" s="9"/>
      <c r="C34" s="9"/>
      <c r="D34" s="10">
        <v>40000</v>
      </c>
      <c r="E34" s="11" t="s">
        <v>27</v>
      </c>
      <c r="F34" s="18">
        <v>40000</v>
      </c>
      <c r="G34" s="10">
        <v>484</v>
      </c>
      <c r="H34" s="13"/>
    </row>
    <row r="35" spans="1:8" x14ac:dyDescent="0.25">
      <c r="A35" s="9" t="s">
        <v>48</v>
      </c>
      <c r="B35" s="9"/>
      <c r="C35" s="9"/>
      <c r="D35" s="10">
        <v>1608000</v>
      </c>
      <c r="E35" s="11">
        <v>30000</v>
      </c>
      <c r="F35" s="18">
        <f>SUM(D35:E35)</f>
        <v>1638000</v>
      </c>
      <c r="G35" s="10">
        <v>494994.44</v>
      </c>
      <c r="H35" s="13" t="s">
        <v>106</v>
      </c>
    </row>
    <row r="36" spans="1:8" x14ac:dyDescent="0.25">
      <c r="A36" s="9" t="s">
        <v>77</v>
      </c>
      <c r="B36" s="9"/>
      <c r="C36" s="9"/>
      <c r="D36" s="10">
        <v>140000</v>
      </c>
      <c r="E36" s="11" t="s">
        <v>27</v>
      </c>
      <c r="F36" s="18">
        <f t="shared" ref="F36:F38" si="0">SUM(D36:E36)</f>
        <v>140000</v>
      </c>
      <c r="G36" s="10">
        <v>18775.190000000002</v>
      </c>
      <c r="H36" s="13"/>
    </row>
    <row r="37" spans="1:8" x14ac:dyDescent="0.25">
      <c r="A37" s="9" t="s">
        <v>50</v>
      </c>
      <c r="B37" s="9"/>
      <c r="C37" s="9"/>
      <c r="D37" s="10">
        <v>2887600</v>
      </c>
      <c r="E37" s="11">
        <v>150000</v>
      </c>
      <c r="F37" s="18">
        <f t="shared" si="0"/>
        <v>3037600</v>
      </c>
      <c r="G37" s="10">
        <v>2329970.6100000003</v>
      </c>
      <c r="H37" s="13" t="s">
        <v>107</v>
      </c>
    </row>
    <row r="38" spans="1:8" x14ac:dyDescent="0.25">
      <c r="A38" s="9" t="s">
        <v>78</v>
      </c>
      <c r="B38" s="9"/>
      <c r="C38" s="9"/>
      <c r="D38" s="10">
        <v>2730100</v>
      </c>
      <c r="E38" s="11">
        <v>-76600</v>
      </c>
      <c r="F38" s="18">
        <f t="shared" si="0"/>
        <v>2653500</v>
      </c>
      <c r="G38" s="10">
        <v>1064210.9300000002</v>
      </c>
      <c r="H38" s="13" t="s">
        <v>79</v>
      </c>
    </row>
    <row r="39" spans="1:8" x14ac:dyDescent="0.25">
      <c r="A39" s="9" t="s">
        <v>80</v>
      </c>
      <c r="B39" s="9"/>
      <c r="C39" s="9"/>
      <c r="D39" s="10">
        <v>23200</v>
      </c>
      <c r="E39" s="11" t="s">
        <v>27</v>
      </c>
      <c r="F39" s="18">
        <v>23200</v>
      </c>
      <c r="G39" s="10">
        <v>18.149999999999999</v>
      </c>
      <c r="H39" s="13"/>
    </row>
    <row r="40" spans="1:8" x14ac:dyDescent="0.25">
      <c r="A40" s="9" t="s">
        <v>81</v>
      </c>
      <c r="B40" s="9"/>
      <c r="C40" s="9"/>
      <c r="D40" s="10">
        <v>30000</v>
      </c>
      <c r="E40" s="11" t="s">
        <v>27</v>
      </c>
      <c r="F40" s="18">
        <v>30000</v>
      </c>
      <c r="G40" s="10">
        <v>30000</v>
      </c>
      <c r="H40" s="13"/>
    </row>
    <row r="41" spans="1:8" x14ac:dyDescent="0.25">
      <c r="A41" s="9" t="s">
        <v>82</v>
      </c>
      <c r="B41" s="9"/>
      <c r="C41" s="9"/>
      <c r="D41" s="10">
        <v>50000</v>
      </c>
      <c r="E41" s="11" t="s">
        <v>27</v>
      </c>
      <c r="F41" s="18">
        <v>50000</v>
      </c>
      <c r="G41" s="10">
        <v>47000</v>
      </c>
      <c r="H41" s="16"/>
    </row>
    <row r="42" spans="1:8" x14ac:dyDescent="0.25">
      <c r="A42" s="9" t="s">
        <v>83</v>
      </c>
      <c r="B42" s="9"/>
      <c r="C42" s="9"/>
      <c r="D42" s="10">
        <v>30000</v>
      </c>
      <c r="E42" s="11" t="s">
        <v>27</v>
      </c>
      <c r="F42" s="18">
        <v>30000</v>
      </c>
      <c r="G42" s="10">
        <v>0</v>
      </c>
      <c r="H42" s="16"/>
    </row>
    <row r="43" spans="1:8" x14ac:dyDescent="0.25">
      <c r="A43" s="9" t="s">
        <v>84</v>
      </c>
      <c r="B43" s="9"/>
      <c r="C43" s="9"/>
      <c r="D43" s="10">
        <v>10000</v>
      </c>
      <c r="E43" s="11" t="s">
        <v>27</v>
      </c>
      <c r="F43" s="18">
        <v>10000</v>
      </c>
      <c r="G43" s="10">
        <v>0</v>
      </c>
      <c r="H43" s="16"/>
    </row>
    <row r="44" spans="1:8" x14ac:dyDescent="0.25">
      <c r="A44" s="9" t="s">
        <v>85</v>
      </c>
      <c r="B44" s="9"/>
      <c r="C44" s="9"/>
      <c r="D44" s="10">
        <v>388400</v>
      </c>
      <c r="E44" s="11" t="s">
        <v>27</v>
      </c>
      <c r="F44" s="18">
        <v>388400</v>
      </c>
      <c r="G44" s="10">
        <v>110838.01999999999</v>
      </c>
      <c r="H44" s="16"/>
    </row>
    <row r="45" spans="1:8" x14ac:dyDescent="0.25">
      <c r="A45" s="9" t="s">
        <v>86</v>
      </c>
      <c r="B45" s="9"/>
      <c r="C45" s="9"/>
      <c r="D45" s="10">
        <v>1504400</v>
      </c>
      <c r="E45" s="11" t="s">
        <v>27</v>
      </c>
      <c r="F45" s="18">
        <v>1504400</v>
      </c>
      <c r="G45" s="10">
        <v>644235.64</v>
      </c>
      <c r="H45" s="16"/>
    </row>
    <row r="46" spans="1:8" x14ac:dyDescent="0.25">
      <c r="A46" s="9" t="s">
        <v>87</v>
      </c>
      <c r="B46" s="9"/>
      <c r="C46" s="9"/>
      <c r="D46" s="10">
        <v>40000</v>
      </c>
      <c r="E46" s="11" t="s">
        <v>27</v>
      </c>
      <c r="F46" s="18">
        <v>40000</v>
      </c>
      <c r="G46" s="10">
        <v>0</v>
      </c>
      <c r="H46" s="16"/>
    </row>
    <row r="47" spans="1:8" x14ac:dyDescent="0.25">
      <c r="A47" s="9" t="s">
        <v>52</v>
      </c>
      <c r="B47" s="9"/>
      <c r="C47" s="9"/>
      <c r="D47" s="10">
        <v>2119500</v>
      </c>
      <c r="E47" s="11" t="s">
        <v>27</v>
      </c>
      <c r="F47" s="18">
        <v>2119500</v>
      </c>
      <c r="G47" s="10">
        <v>841610.09</v>
      </c>
      <c r="H47" s="16"/>
    </row>
    <row r="48" spans="1:8" x14ac:dyDescent="0.25">
      <c r="A48" s="9" t="s">
        <v>88</v>
      </c>
      <c r="B48" s="9"/>
      <c r="C48" s="9"/>
      <c r="D48" s="10">
        <v>100000</v>
      </c>
      <c r="E48" s="11" t="s">
        <v>27</v>
      </c>
      <c r="F48" s="18">
        <v>100000</v>
      </c>
      <c r="G48" s="10">
        <v>0</v>
      </c>
      <c r="H48" s="16"/>
    </row>
    <row r="49" spans="1:8" x14ac:dyDescent="0.25">
      <c r="A49" s="9" t="s">
        <v>53</v>
      </c>
      <c r="B49" s="9"/>
      <c r="C49" s="9"/>
      <c r="D49" s="10">
        <v>20500</v>
      </c>
      <c r="E49" s="11" t="s">
        <v>27</v>
      </c>
      <c r="F49" s="18">
        <v>20500</v>
      </c>
      <c r="G49" s="10">
        <v>9300.34</v>
      </c>
      <c r="H49" s="16"/>
    </row>
    <row r="50" spans="1:8" x14ac:dyDescent="0.25">
      <c r="A50" s="9" t="s">
        <v>89</v>
      </c>
      <c r="B50" s="9"/>
      <c r="C50" s="9"/>
      <c r="D50" s="10">
        <v>81000</v>
      </c>
      <c r="E50" s="11" t="s">
        <v>27</v>
      </c>
      <c r="F50" s="18">
        <v>81000</v>
      </c>
      <c r="G50" s="10">
        <v>40290</v>
      </c>
      <c r="H50" s="16"/>
    </row>
    <row r="51" spans="1:8" x14ac:dyDescent="0.25">
      <c r="A51" s="9" t="s">
        <v>90</v>
      </c>
      <c r="B51" s="9"/>
      <c r="C51" s="9"/>
      <c r="D51" s="10">
        <v>243000</v>
      </c>
      <c r="E51" s="11" t="s">
        <v>27</v>
      </c>
      <c r="F51" s="18">
        <v>243000</v>
      </c>
      <c r="G51" s="10">
        <v>242587</v>
      </c>
      <c r="H51" s="16"/>
    </row>
    <row r="52" spans="1:8" x14ac:dyDescent="0.25">
      <c r="A52" s="9"/>
      <c r="B52" s="9" t="s">
        <v>91</v>
      </c>
      <c r="C52" s="9"/>
      <c r="D52" s="10">
        <v>2125686</v>
      </c>
      <c r="E52" s="11">
        <v>1541600</v>
      </c>
      <c r="F52" s="18">
        <f>SUM(D52:E52)</f>
        <v>3667286</v>
      </c>
      <c r="G52" s="10">
        <v>0</v>
      </c>
      <c r="H52" s="13"/>
    </row>
    <row r="53" spans="1:8" x14ac:dyDescent="0.25">
      <c r="A53" s="9" t="s">
        <v>56</v>
      </c>
      <c r="B53" s="9"/>
      <c r="C53" s="9"/>
      <c r="D53" s="10">
        <v>2625686</v>
      </c>
      <c r="E53" s="11">
        <f>SUM(E52)</f>
        <v>1541600</v>
      </c>
      <c r="F53" s="18">
        <f t="shared" ref="F53" si="1">SUM(D53:E53)</f>
        <v>4167286</v>
      </c>
      <c r="G53" s="10">
        <v>278250</v>
      </c>
      <c r="H53" s="16"/>
    </row>
    <row r="54" spans="1:8" x14ac:dyDescent="0.25">
      <c r="A54" s="14" t="s">
        <v>57</v>
      </c>
      <c r="B54" s="14"/>
      <c r="C54" s="14"/>
      <c r="D54" s="15">
        <f>SUM(D2:D53)-D52-D12</f>
        <v>50740286</v>
      </c>
      <c r="E54" s="15">
        <f>SUM(E2:E53)-E52-E12</f>
        <v>476600</v>
      </c>
      <c r="F54" s="15">
        <f>SUM(F2:F53)-F52-F12</f>
        <v>51216886</v>
      </c>
      <c r="G54" s="15">
        <f>SUM(G2:G53)-G52-G12</f>
        <v>9808989.7400000002</v>
      </c>
      <c r="H54" s="16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9" t="s">
        <v>95</v>
      </c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25" t="s">
        <v>96</v>
      </c>
      <c r="C57" s="26"/>
      <c r="D57" s="20">
        <v>23260000</v>
      </c>
      <c r="E57" s="20"/>
      <c r="F57" s="20">
        <f>SUM(D57:E57)</f>
        <v>23260000</v>
      </c>
      <c r="G57" s="17"/>
      <c r="H57" s="17"/>
    </row>
    <row r="58" spans="1:8" x14ac:dyDescent="0.25">
      <c r="A58" s="17"/>
      <c r="B58" s="25" t="s">
        <v>97</v>
      </c>
      <c r="C58" s="26"/>
      <c r="D58" s="20">
        <v>-1002000</v>
      </c>
      <c r="E58" s="20"/>
      <c r="F58" s="20">
        <f t="shared" ref="F58:F59" si="2">SUM(D58:E58)</f>
        <v>-1002000</v>
      </c>
      <c r="G58" s="17"/>
      <c r="H58" s="17"/>
    </row>
    <row r="59" spans="1:8" x14ac:dyDescent="0.25">
      <c r="A59" s="17"/>
      <c r="B59" s="27" t="s">
        <v>98</v>
      </c>
      <c r="C59" s="28"/>
      <c r="D59" s="21">
        <f>SUM(D57:D58)</f>
        <v>22258000</v>
      </c>
      <c r="E59" s="21"/>
      <c r="F59" s="21">
        <f t="shared" si="2"/>
        <v>22258000</v>
      </c>
      <c r="G59" s="17"/>
      <c r="H59" s="17"/>
    </row>
    <row r="60" spans="1:8" x14ac:dyDescent="0.25">
      <c r="A60" s="22"/>
      <c r="B60" s="22"/>
      <c r="C60" s="22"/>
      <c r="D60" s="22"/>
      <c r="E60" s="22"/>
      <c r="F60" s="22"/>
      <c r="G60" s="22"/>
      <c r="H60" s="22"/>
    </row>
    <row r="61" spans="1:8" x14ac:dyDescent="0.25">
      <c r="A61" s="22"/>
      <c r="B61" s="24" t="s">
        <v>99</v>
      </c>
      <c r="C61" s="23" t="s">
        <v>100</v>
      </c>
      <c r="D61" s="22"/>
      <c r="E61" s="22"/>
      <c r="F61" s="22"/>
      <c r="G61" s="22"/>
      <c r="H61" s="22"/>
    </row>
    <row r="62" spans="1:8" x14ac:dyDescent="0.25">
      <c r="A62" s="22"/>
      <c r="B62" s="22" t="s">
        <v>101</v>
      </c>
      <c r="C62" s="29">
        <v>44733</v>
      </c>
      <c r="D62" s="22"/>
      <c r="E62" s="22"/>
      <c r="F62" s="22"/>
      <c r="G62" s="22"/>
      <c r="H62" s="22"/>
    </row>
  </sheetData>
  <mergeCells count="3">
    <mergeCell ref="B57:C57"/>
    <mergeCell ref="B58:C58"/>
    <mergeCell ref="B59:C59"/>
  </mergeCells>
  <pageMargins left="0.7" right="0.7" top="0.78740157499999996" bottom="0.78740157499999996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2022-06-23T12:11:09Z</cp:lastPrinted>
  <dcterms:created xsi:type="dcterms:W3CDTF">2016-04-24T07:59:01Z</dcterms:created>
  <dcterms:modified xsi:type="dcterms:W3CDTF">2022-06-23T12:11:17Z</dcterms:modified>
</cp:coreProperties>
</file>