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4" l="1"/>
  <c r="F21" i="4"/>
  <c r="E53" i="4" l="1"/>
  <c r="F53" i="4"/>
  <c r="G53" i="4"/>
  <c r="D53" i="4"/>
  <c r="E54" i="2"/>
  <c r="G54" i="2"/>
  <c r="D54" i="2"/>
  <c r="F30" i="2"/>
  <c r="F19" i="2"/>
  <c r="F54" i="2" s="1"/>
  <c r="G60" i="2" l="1"/>
  <c r="D60" i="2"/>
</calcChain>
</file>

<file path=xl/sharedStrings.xml><?xml version="1.0" encoding="utf-8"?>
<sst xmlns="http://schemas.openxmlformats.org/spreadsheetml/2006/main" count="201" uniqueCount="111">
  <si>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</si>
  <si>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</si>
  <si>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</si>
  <si>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</si>
  <si>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</si>
  <si>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</si>
  <si>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</si>
  <si>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</si>
  <si>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</si>
  <si>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</si>
  <si>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</si>
  <si>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</si>
  <si>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</si>
  <si>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</si>
  <si>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</si>
  <si>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</si>
  <si>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</si>
  <si>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</si>
  <si>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</si>
  <si>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</si>
  <si>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</si>
  <si>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</si>
  <si>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</si>
  <si>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</si>
  <si>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4213  Investiční přijaté transfery ze státních fondů Celkem</t>
  </si>
  <si>
    <t>4216 Ostatní invest.přijaté transfery ze SR</t>
  </si>
  <si>
    <t>N**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</si>
  <si>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</si>
  <si>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</si>
  <si>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</si>
  <si>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</si>
  <si>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</si>
  <si>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</si>
  <si>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</si>
  <si>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</si>
  <si>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</si>
  <si>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</si>
  <si>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</si>
  <si>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</si>
  <si>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</si>
  <si>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</si>
  <si>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</si>
  <si>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</si>
  <si>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</si>
  <si>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</si>
  <si>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</si>
  <si>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</si>
  <si>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</si>
  <si>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</si>
  <si>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</si>
  <si>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</si>
  <si>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</si>
  <si>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</si>
  <si>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</si>
  <si>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</si>
  <si>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6330  Převody vlastním fondům v rozpočtech územní úrovně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</si>
  <si>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</si>
  <si>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</si>
  <si>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</si>
  <si>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</si>
  <si>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</si>
  <si>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</si>
  <si>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</si>
  <si>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</si>
  <si>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>posyp.sůl</t>
  </si>
  <si>
    <t xml:space="preserve">  2221  Provoz veřejné silniční dopravy Celkem</t>
  </si>
  <si>
    <t>mzdy</t>
  </si>
  <si>
    <t xml:space="preserve">  2292  Dopravní obslužnost Celkem</t>
  </si>
  <si>
    <t>dešť.kanalizace Metylovičky</t>
  </si>
  <si>
    <t xml:space="preserve">  5331  Neinvestiční příspěvky zřízeným příspěvkovým organ Celkem</t>
  </si>
  <si>
    <t>platy za opravu ČOV</t>
  </si>
  <si>
    <t xml:space="preserve">  3114  Základní školy pro žáky se spec. vzděl. potřebami Celkem</t>
  </si>
  <si>
    <t xml:space="preserve">11 Reproduktor,71,2 Mikuláš </t>
  </si>
  <si>
    <t>zpravodaj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</si>
  <si>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</si>
  <si>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</si>
  <si>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</si>
  <si>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</si>
  <si>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</si>
  <si>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</si>
  <si>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</si>
  <si>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</si>
  <si>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</si>
  <si>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</si>
  <si>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</si>
  <si>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>převod na jiné paragrafy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</si>
  <si>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</si>
  <si>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</si>
  <si>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</si>
  <si>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</si>
  <si>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</si>
  <si>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</si>
  <si>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</si>
  <si>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</si>
  <si>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6221  Humanitární zahraniční pomoc přímá Celkem</t>
  </si>
  <si>
    <t xml:space="preserve">  6399  Ostatní finanční operace Celkem</t>
  </si>
  <si>
    <t xml:space="preserve">  5901  Nespecifikované rezervy Celkem</t>
  </si>
  <si>
    <t>Obec Metylovice</t>
  </si>
  <si>
    <t>RO č. 12</t>
  </si>
  <si>
    <t>dotace na chodník Žukov</t>
  </si>
  <si>
    <t>Financování:</t>
  </si>
  <si>
    <t>PS k 1.1.</t>
  </si>
  <si>
    <t>Splátky úvěru</t>
  </si>
  <si>
    <t>Celkem financování</t>
  </si>
  <si>
    <t>Zpracovala:</t>
  </si>
  <si>
    <t>Ing.Čupová</t>
  </si>
  <si>
    <t>Schváleno ZO:</t>
  </si>
  <si>
    <t>Žukov-nové sloupky</t>
  </si>
  <si>
    <t>Žukov-nové sloupky 4, výměna baterií 14</t>
  </si>
  <si>
    <t>dotace na Kompostárnu</t>
  </si>
  <si>
    <t>4222 Investiční přijaté transfery od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</si>
</sst>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6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2" fillId="0" borderId="1" xfId="1" applyNumberFormat="1" applyFont="1" applyFill="1" applyBorder="1" applyAlignment="1" applyProtection="1">
      <protection locked="0"/>
    </xf>
    <xf numFmtId="4" fontId="2" fillId="0" borderId="1" xfId="1" applyNumberFormat="1" applyFont="1" applyFill="1" applyBorder="1" applyAlignment="1" applyProtection="1">
      <alignment shrinkToFit="1"/>
      <protection locked="0"/>
    </xf>
    <xf numFmtId="4" fontId="2" fillId="0" borderId="1" xfId="1" applyNumberFormat="1" applyFont="1" applyFill="1" applyBorder="1" applyAlignment="1" applyProtection="1">
      <alignment horizontal="right" shrinkToFit="1"/>
      <protection locked="0"/>
    </xf>
    <xf numFmtId="0" fontId="2" fillId="0" borderId="1" xfId="1" applyNumberFormat="1" applyFont="1" applyFill="1" applyBorder="1" applyAlignment="1" applyProtection="1">
      <alignment shrinkToFit="1"/>
      <protection locked="0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11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0" fontId="6" fillId="0" borderId="1" xfId="0" applyFont="1" applyBorder="1"/>
    <xf numFmtId="4" fontId="0" fillId="0" borderId="1" xfId="0" applyNumberForma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A13" workbookViewId="0">
      <selection activeCell="D53" sqref="D53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5.7109375" customWidth="1"/>
    <col min="13" max="13" width="9.140625" style="1"/>
  </cols>
  <sheetData>
    <row r="1" spans="1:13" x14ac:dyDescent="0.25">
      <c r="B1" t="s">
        <v>97</v>
      </c>
      <c r="D1" t="s">
        <v>98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27</v>
      </c>
      <c r="F2" s="7" t="s">
        <v>4</v>
      </c>
      <c r="G2" s="5" t="s">
        <v>5</v>
      </c>
      <c r="H2" s="8" t="s">
        <v>2</v>
      </c>
    </row>
    <row r="3" spans="1:13" x14ac:dyDescent="0.25">
      <c r="A3" s="9"/>
      <c r="B3" s="9" t="s">
        <v>6</v>
      </c>
      <c r="C3" s="9"/>
      <c r="D3" s="10">
        <v>4000000</v>
      </c>
      <c r="E3" s="11"/>
      <c r="F3" s="10">
        <v>4000000</v>
      </c>
      <c r="G3" s="12">
        <v>3990679.9499999997</v>
      </c>
      <c r="H3" s="13"/>
      <c r="M3"/>
    </row>
    <row r="4" spans="1:13" x14ac:dyDescent="0.25">
      <c r="A4" s="9"/>
      <c r="B4" s="9" t="s">
        <v>7</v>
      </c>
      <c r="C4" s="9"/>
      <c r="D4" s="10">
        <v>205000</v>
      </c>
      <c r="E4" s="11"/>
      <c r="F4" s="10">
        <v>205000</v>
      </c>
      <c r="G4" s="12">
        <v>317150.58000000007</v>
      </c>
      <c r="H4" s="13"/>
    </row>
    <row r="5" spans="1:13" x14ac:dyDescent="0.25">
      <c r="A5" s="9"/>
      <c r="B5" s="9" t="s">
        <v>8</v>
      </c>
      <c r="C5" s="9"/>
      <c r="D5" s="10">
        <v>500000</v>
      </c>
      <c r="E5" s="11"/>
      <c r="F5" s="10">
        <v>500000</v>
      </c>
      <c r="G5" s="12">
        <v>820615.21999999986</v>
      </c>
      <c r="H5" s="13"/>
    </row>
    <row r="6" spans="1:13" x14ac:dyDescent="0.25">
      <c r="A6" s="9"/>
      <c r="B6" s="9" t="s">
        <v>9</v>
      </c>
      <c r="C6" s="9"/>
      <c r="D6" s="10">
        <v>6000000</v>
      </c>
      <c r="E6" s="11"/>
      <c r="F6" s="10">
        <v>6000000</v>
      </c>
      <c r="G6" s="12">
        <v>5677180.7400000002</v>
      </c>
      <c r="H6" s="13"/>
    </row>
    <row r="7" spans="1:13" x14ac:dyDescent="0.25">
      <c r="A7" s="9"/>
      <c r="B7" s="9" t="s">
        <v>10</v>
      </c>
      <c r="C7" s="9"/>
      <c r="D7" s="10">
        <v>210520</v>
      </c>
      <c r="E7" s="11"/>
      <c r="F7" s="10">
        <v>210520</v>
      </c>
      <c r="G7" s="12">
        <v>210520</v>
      </c>
      <c r="H7" s="13"/>
    </row>
    <row r="8" spans="1:13" x14ac:dyDescent="0.25">
      <c r="A8" s="9"/>
      <c r="B8" s="9" t="s">
        <v>11</v>
      </c>
      <c r="C8" s="9"/>
      <c r="D8" s="10">
        <v>13000000</v>
      </c>
      <c r="E8" s="11"/>
      <c r="F8" s="10">
        <v>13000000</v>
      </c>
      <c r="G8" s="12">
        <v>14457465.280000003</v>
      </c>
      <c r="H8" s="13"/>
    </row>
    <row r="9" spans="1:13" x14ac:dyDescent="0.25">
      <c r="A9" s="9"/>
      <c r="B9" s="9" t="s">
        <v>12</v>
      </c>
      <c r="C9" s="9"/>
      <c r="D9" s="10">
        <v>104000</v>
      </c>
      <c r="E9" s="11"/>
      <c r="F9" s="10">
        <v>104000</v>
      </c>
      <c r="G9" s="12">
        <v>104016</v>
      </c>
      <c r="H9" s="13"/>
    </row>
    <row r="10" spans="1:13" x14ac:dyDescent="0.25">
      <c r="A10" s="9"/>
      <c r="B10" s="9" t="s">
        <v>13</v>
      </c>
      <c r="C10" s="9"/>
      <c r="D10" s="10">
        <v>37000</v>
      </c>
      <c r="E10" s="11"/>
      <c r="F10" s="10">
        <v>37000</v>
      </c>
      <c r="G10" s="12">
        <v>38470</v>
      </c>
      <c r="H10" s="13"/>
    </row>
    <row r="11" spans="1:13" x14ac:dyDescent="0.25">
      <c r="A11" s="9"/>
      <c r="B11" s="9" t="s">
        <v>14</v>
      </c>
      <c r="C11" s="9"/>
      <c r="D11" s="10">
        <v>19500</v>
      </c>
      <c r="E11" s="11"/>
      <c r="F11" s="10">
        <v>19500</v>
      </c>
      <c r="G11" s="12">
        <v>20190</v>
      </c>
      <c r="H11" s="13"/>
    </row>
    <row r="12" spans="1:13" x14ac:dyDescent="0.25">
      <c r="A12" s="9"/>
      <c r="B12" s="9" t="s">
        <v>15</v>
      </c>
      <c r="C12" s="9"/>
      <c r="D12" s="10">
        <v>8000</v>
      </c>
      <c r="E12" s="11"/>
      <c r="F12" s="10">
        <v>8000</v>
      </c>
      <c r="G12" s="12">
        <v>9370</v>
      </c>
      <c r="H12" s="13"/>
    </row>
    <row r="13" spans="1:13" x14ac:dyDescent="0.25">
      <c r="A13" s="9"/>
      <c r="B13" s="9" t="s">
        <v>16</v>
      </c>
      <c r="C13" s="9"/>
      <c r="D13" s="10">
        <v>1135000</v>
      </c>
      <c r="E13" s="11"/>
      <c r="F13" s="10">
        <v>1135000</v>
      </c>
      <c r="G13" s="12">
        <v>1146194</v>
      </c>
      <c r="H13" s="13"/>
    </row>
    <row r="14" spans="1:13" x14ac:dyDescent="0.25">
      <c r="A14" s="9"/>
      <c r="B14" s="9" t="s">
        <v>17</v>
      </c>
      <c r="C14" s="9"/>
      <c r="D14" s="10">
        <v>17000</v>
      </c>
      <c r="E14" s="11"/>
      <c r="F14" s="10">
        <v>17000</v>
      </c>
      <c r="G14" s="12">
        <v>20030</v>
      </c>
      <c r="H14" s="13"/>
    </row>
    <row r="15" spans="1:13" x14ac:dyDescent="0.25">
      <c r="A15" s="9"/>
      <c r="B15" s="9" t="s">
        <v>18</v>
      </c>
      <c r="C15" s="9"/>
      <c r="D15" s="10">
        <v>215000</v>
      </c>
      <c r="E15" s="11"/>
      <c r="F15" s="10">
        <v>215000</v>
      </c>
      <c r="G15" s="12">
        <v>221839.98000000004</v>
      </c>
      <c r="H15" s="13"/>
    </row>
    <row r="16" spans="1:13" x14ac:dyDescent="0.25">
      <c r="A16" s="9"/>
      <c r="B16" s="9" t="s">
        <v>19</v>
      </c>
      <c r="C16" s="9"/>
      <c r="D16" s="10">
        <v>590000</v>
      </c>
      <c r="E16" s="11"/>
      <c r="F16" s="10">
        <v>590000</v>
      </c>
      <c r="G16" s="12">
        <v>590658.06999999995</v>
      </c>
      <c r="H16" s="13"/>
    </row>
    <row r="17" spans="1:22" x14ac:dyDescent="0.25">
      <c r="A17" s="9"/>
      <c r="B17" s="9" t="s">
        <v>20</v>
      </c>
      <c r="C17" s="9"/>
      <c r="D17" s="10">
        <v>590000</v>
      </c>
      <c r="E17" s="11"/>
      <c r="F17" s="10">
        <v>590000</v>
      </c>
      <c r="G17" s="12">
        <v>692209.05</v>
      </c>
      <c r="H17" s="13"/>
    </row>
    <row r="18" spans="1:22" x14ac:dyDescent="0.25">
      <c r="A18" s="9"/>
      <c r="B18" s="9" t="s">
        <v>21</v>
      </c>
      <c r="C18" s="9"/>
      <c r="D18" s="10">
        <v>132631</v>
      </c>
      <c r="E18" s="11"/>
      <c r="F18" s="10">
        <v>132631</v>
      </c>
      <c r="G18" s="12">
        <v>142032.62</v>
      </c>
      <c r="H18" s="13"/>
    </row>
    <row r="19" spans="1:22" x14ac:dyDescent="0.25">
      <c r="A19" s="9"/>
      <c r="B19" s="9" t="s">
        <v>22</v>
      </c>
      <c r="C19" s="9"/>
      <c r="D19" s="10">
        <v>409500</v>
      </c>
      <c r="E19" s="11"/>
      <c r="F19" s="10">
        <v>409500</v>
      </c>
      <c r="G19" s="12">
        <v>375375</v>
      </c>
      <c r="H19" s="13"/>
    </row>
    <row r="20" spans="1:22" x14ac:dyDescent="0.25">
      <c r="A20" s="9"/>
      <c r="B20" s="9" t="s">
        <v>23</v>
      </c>
      <c r="C20" s="9"/>
      <c r="D20" s="10">
        <v>2832136</v>
      </c>
      <c r="E20" s="11"/>
      <c r="F20" s="10">
        <v>2832136</v>
      </c>
      <c r="G20" s="12">
        <v>2832136</v>
      </c>
      <c r="H20" s="13"/>
    </row>
    <row r="21" spans="1:22" x14ac:dyDescent="0.25">
      <c r="A21" s="9"/>
      <c r="B21" s="9" t="s">
        <v>24</v>
      </c>
      <c r="C21" s="9"/>
      <c r="D21" s="10">
        <v>4700199</v>
      </c>
      <c r="E21" s="11">
        <v>379414</v>
      </c>
      <c r="F21" s="10">
        <f>SUM(D21:E21)</f>
        <v>5079613</v>
      </c>
      <c r="G21" s="12">
        <v>4700200.1099999994</v>
      </c>
      <c r="H21" s="13" t="s">
        <v>99</v>
      </c>
    </row>
    <row r="22" spans="1:22" x14ac:dyDescent="0.25">
      <c r="A22" s="14"/>
      <c r="B22" s="14" t="s">
        <v>25</v>
      </c>
      <c r="C22" s="9" t="s">
        <v>26</v>
      </c>
      <c r="D22" s="15"/>
      <c r="E22" s="15">
        <v>2172876</v>
      </c>
      <c r="F22" s="15">
        <f>SUM(E22)</f>
        <v>2172876</v>
      </c>
      <c r="G22" s="16"/>
      <c r="H22" s="17" t="s">
        <v>109</v>
      </c>
    </row>
    <row r="23" spans="1:22" x14ac:dyDescent="0.25">
      <c r="A23" s="14"/>
      <c r="B23" s="14" t="s">
        <v>110</v>
      </c>
      <c r="C23" s="9"/>
      <c r="D23" s="15">
        <v>419000</v>
      </c>
      <c r="E23" s="15"/>
      <c r="F23" s="15">
        <v>419000</v>
      </c>
      <c r="G23" s="16">
        <v>419000</v>
      </c>
      <c r="H23" s="17"/>
    </row>
    <row r="24" spans="1:22" x14ac:dyDescent="0.25">
      <c r="A24" s="9" t="s">
        <v>28</v>
      </c>
      <c r="B24" s="9"/>
      <c r="C24" s="9"/>
      <c r="D24" s="10">
        <v>50000</v>
      </c>
      <c r="E24" s="11" t="s">
        <v>29</v>
      </c>
      <c r="F24" s="10">
        <v>50000</v>
      </c>
      <c r="G24" s="12">
        <v>53100</v>
      </c>
      <c r="H24" s="18"/>
    </row>
    <row r="25" spans="1:22" x14ac:dyDescent="0.25">
      <c r="A25" s="9" t="s">
        <v>30</v>
      </c>
      <c r="B25" s="9"/>
      <c r="C25" s="9"/>
      <c r="D25" s="10">
        <v>130100</v>
      </c>
      <c r="E25" s="11" t="s">
        <v>29</v>
      </c>
      <c r="F25" s="10">
        <v>130100</v>
      </c>
      <c r="G25" s="12">
        <v>130042</v>
      </c>
      <c r="H25" s="18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9" t="s">
        <v>31</v>
      </c>
      <c r="B26" s="9"/>
      <c r="C26" s="9"/>
      <c r="D26" s="10">
        <v>10000</v>
      </c>
      <c r="E26" s="11" t="s">
        <v>29</v>
      </c>
      <c r="F26" s="10">
        <v>10000</v>
      </c>
      <c r="G26" s="12">
        <v>12007.19</v>
      </c>
      <c r="H26" s="18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9" t="s">
        <v>32</v>
      </c>
      <c r="B27" s="9"/>
      <c r="C27" s="9"/>
      <c r="D27" s="10">
        <v>16000</v>
      </c>
      <c r="E27" s="11" t="s">
        <v>29</v>
      </c>
      <c r="F27" s="10">
        <v>16000</v>
      </c>
      <c r="G27" s="12">
        <v>16281.4</v>
      </c>
      <c r="H27" s="18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9" t="s">
        <v>33</v>
      </c>
      <c r="B28" s="9"/>
      <c r="C28" s="9"/>
      <c r="D28" s="10">
        <v>0</v>
      </c>
      <c r="E28" s="11" t="s">
        <v>29</v>
      </c>
      <c r="F28" s="10">
        <v>0</v>
      </c>
      <c r="G28" s="12">
        <v>4</v>
      </c>
      <c r="H28" s="18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9" t="s">
        <v>34</v>
      </c>
      <c r="B29" s="9"/>
      <c r="C29" s="9"/>
      <c r="D29" s="10">
        <v>1000</v>
      </c>
      <c r="E29" s="11">
        <v>1500</v>
      </c>
      <c r="F29" s="10">
        <v>2500</v>
      </c>
      <c r="G29" s="12">
        <v>2700</v>
      </c>
      <c r="H29" s="18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9" t="s">
        <v>35</v>
      </c>
      <c r="B30" s="9"/>
      <c r="C30" s="9"/>
      <c r="D30" s="10">
        <v>500</v>
      </c>
      <c r="E30" s="11" t="s">
        <v>29</v>
      </c>
      <c r="F30" s="10">
        <v>500</v>
      </c>
      <c r="G30" s="12">
        <v>520</v>
      </c>
      <c r="H30" s="18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9" t="s">
        <v>36</v>
      </c>
      <c r="B31" s="9"/>
      <c r="C31" s="9"/>
      <c r="D31" s="10">
        <v>2000</v>
      </c>
      <c r="E31" s="11" t="s">
        <v>29</v>
      </c>
      <c r="F31" s="10">
        <v>2000</v>
      </c>
      <c r="G31" s="12">
        <v>1804</v>
      </c>
      <c r="H31" s="18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9" t="s">
        <v>37</v>
      </c>
      <c r="B32" s="9"/>
      <c r="C32" s="9"/>
      <c r="D32" s="10">
        <v>110000</v>
      </c>
      <c r="E32" s="11" t="s">
        <v>29</v>
      </c>
      <c r="F32" s="10">
        <v>110000</v>
      </c>
      <c r="G32" s="12">
        <v>135393</v>
      </c>
      <c r="H32" s="18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9" t="s">
        <v>38</v>
      </c>
      <c r="B33" s="9"/>
      <c r="C33" s="9"/>
      <c r="D33" s="10">
        <v>5000</v>
      </c>
      <c r="E33" s="11">
        <v>-1000</v>
      </c>
      <c r="F33" s="10">
        <v>4000</v>
      </c>
      <c r="G33" s="12">
        <v>4321</v>
      </c>
      <c r="H33" s="18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9" t="s">
        <v>39</v>
      </c>
      <c r="B34" s="9"/>
      <c r="C34" s="9"/>
      <c r="D34" s="10">
        <v>8000</v>
      </c>
      <c r="E34" s="11" t="s">
        <v>29</v>
      </c>
      <c r="F34" s="10">
        <v>8000</v>
      </c>
      <c r="G34" s="12">
        <v>10175</v>
      </c>
      <c r="H34" s="18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9" t="s">
        <v>40</v>
      </c>
      <c r="B35" s="9"/>
      <c r="C35" s="9"/>
      <c r="D35" s="10">
        <v>0</v>
      </c>
      <c r="E35" s="11" t="s">
        <v>29</v>
      </c>
      <c r="F35" s="10">
        <v>0</v>
      </c>
      <c r="G35" s="12">
        <v>0</v>
      </c>
      <c r="H35" s="18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9" t="s">
        <v>41</v>
      </c>
      <c r="B36" s="9"/>
      <c r="C36" s="9"/>
      <c r="D36" s="10">
        <v>5500000</v>
      </c>
      <c r="E36" s="11" t="s">
        <v>29</v>
      </c>
      <c r="F36" s="10">
        <v>5500000</v>
      </c>
      <c r="G36" s="12">
        <v>5540424.5599999996</v>
      </c>
      <c r="H36" s="18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9" t="s">
        <v>42</v>
      </c>
      <c r="B37" s="9"/>
      <c r="C37" s="9"/>
      <c r="D37" s="10">
        <v>2000</v>
      </c>
      <c r="E37" s="11" t="s">
        <v>29</v>
      </c>
      <c r="F37" s="10">
        <v>2000</v>
      </c>
      <c r="G37" s="12">
        <v>2250</v>
      </c>
      <c r="H37" s="18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9" t="s">
        <v>43</v>
      </c>
      <c r="B38" s="9"/>
      <c r="C38" s="9"/>
      <c r="D38" s="10">
        <v>350000</v>
      </c>
      <c r="E38" s="11" t="s">
        <v>29</v>
      </c>
      <c r="F38" s="10">
        <v>350000</v>
      </c>
      <c r="G38" s="12">
        <v>330641</v>
      </c>
      <c r="H38" s="18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9" t="s">
        <v>44</v>
      </c>
      <c r="B39" s="9"/>
      <c r="C39" s="9"/>
      <c r="D39" s="10">
        <v>664000</v>
      </c>
      <c r="E39" s="11">
        <v>70000</v>
      </c>
      <c r="F39" s="10">
        <v>734000</v>
      </c>
      <c r="G39" s="12">
        <v>712734.86</v>
      </c>
      <c r="H39" s="18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9" t="s">
        <v>45</v>
      </c>
      <c r="B40" s="9"/>
      <c r="C40" s="9"/>
      <c r="D40" s="10">
        <v>21000</v>
      </c>
      <c r="E40" s="11" t="s">
        <v>29</v>
      </c>
      <c r="F40" s="10">
        <v>21000</v>
      </c>
      <c r="G40" s="12">
        <v>23330</v>
      </c>
      <c r="H40" s="18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9" t="s">
        <v>46</v>
      </c>
      <c r="B41" s="9"/>
      <c r="C41" s="9"/>
      <c r="D41" s="10">
        <v>2500</v>
      </c>
      <c r="E41" s="11" t="s">
        <v>29</v>
      </c>
      <c r="F41" s="10">
        <v>2500</v>
      </c>
      <c r="G41" s="12">
        <v>2290</v>
      </c>
      <c r="H41" s="18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9" t="s">
        <v>47</v>
      </c>
      <c r="B42" s="9"/>
      <c r="C42" s="9"/>
      <c r="D42" s="10">
        <v>41000</v>
      </c>
      <c r="E42" s="11" t="s">
        <v>29</v>
      </c>
      <c r="F42" s="10">
        <v>41000</v>
      </c>
      <c r="G42" s="12">
        <v>46069</v>
      </c>
      <c r="H42" s="18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9" t="s">
        <v>48</v>
      </c>
      <c r="B43" s="9"/>
      <c r="C43" s="9"/>
      <c r="D43" s="10">
        <v>130000</v>
      </c>
      <c r="E43" s="11" t="s">
        <v>29</v>
      </c>
      <c r="F43" s="10">
        <v>130000</v>
      </c>
      <c r="G43" s="12">
        <v>140250</v>
      </c>
      <c r="H43" s="18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9" t="s">
        <v>49</v>
      </c>
      <c r="B44" s="9"/>
      <c r="C44" s="9"/>
      <c r="D44" s="10">
        <v>340000</v>
      </c>
      <c r="E44" s="11" t="s">
        <v>29</v>
      </c>
      <c r="F44" s="10">
        <v>340000</v>
      </c>
      <c r="G44" s="12">
        <v>346651.15</v>
      </c>
      <c r="H44" s="18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9" t="s">
        <v>50</v>
      </c>
      <c r="B45" s="9"/>
      <c r="C45" s="9"/>
      <c r="D45" s="10">
        <v>32000</v>
      </c>
      <c r="E45" s="11">
        <v>8000</v>
      </c>
      <c r="F45" s="10">
        <v>40000</v>
      </c>
      <c r="G45" s="12">
        <v>41120.6</v>
      </c>
      <c r="H45" s="18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9" t="s">
        <v>51</v>
      </c>
      <c r="B46" s="9"/>
      <c r="C46" s="9"/>
      <c r="D46" s="10">
        <v>7500</v>
      </c>
      <c r="E46" s="11" t="s">
        <v>29</v>
      </c>
      <c r="F46" s="10">
        <v>7500</v>
      </c>
      <c r="G46" s="12">
        <v>7500</v>
      </c>
      <c r="H46" s="18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9" t="s">
        <v>52</v>
      </c>
      <c r="B47" s="9"/>
      <c r="C47" s="9"/>
      <c r="D47" s="10">
        <v>24500</v>
      </c>
      <c r="E47" s="11" t="s">
        <v>29</v>
      </c>
      <c r="F47" s="10">
        <v>24500</v>
      </c>
      <c r="G47" s="12">
        <v>27225</v>
      </c>
      <c r="H47" s="18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9" t="s">
        <v>53</v>
      </c>
      <c r="B48" s="9"/>
      <c r="C48" s="9"/>
      <c r="D48" s="10">
        <v>300500</v>
      </c>
      <c r="E48" s="11" t="s">
        <v>29</v>
      </c>
      <c r="F48" s="10">
        <v>300500</v>
      </c>
      <c r="G48" s="12">
        <v>277784.08</v>
      </c>
      <c r="H48" s="18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9" t="s">
        <v>54</v>
      </c>
      <c r="B49" s="9"/>
      <c r="C49" s="9"/>
      <c r="D49" s="10">
        <v>0</v>
      </c>
      <c r="E49" s="11">
        <v>11000</v>
      </c>
      <c r="F49" s="10">
        <v>11000</v>
      </c>
      <c r="G49" s="12">
        <v>11479</v>
      </c>
      <c r="H49" s="18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9" t="s">
        <v>55</v>
      </c>
      <c r="B50" s="9"/>
      <c r="C50" s="9"/>
      <c r="D50" s="10">
        <v>0</v>
      </c>
      <c r="E50" s="11" t="s">
        <v>29</v>
      </c>
      <c r="F50" s="10">
        <v>0</v>
      </c>
      <c r="G50" s="12">
        <v>17785286.600000001</v>
      </c>
      <c r="H50" s="18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9" t="s">
        <v>56</v>
      </c>
      <c r="B51" s="9"/>
      <c r="C51" s="9"/>
      <c r="D51" s="10">
        <v>7680</v>
      </c>
      <c r="E51" s="11" t="s">
        <v>29</v>
      </c>
      <c r="F51" s="10">
        <v>7680</v>
      </c>
      <c r="G51" s="12">
        <v>7678.14</v>
      </c>
      <c r="H51" s="18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9" t="s">
        <v>57</v>
      </c>
      <c r="B52" s="9"/>
      <c r="C52" s="9"/>
      <c r="D52" s="10">
        <v>5000</v>
      </c>
      <c r="E52" s="11" t="s">
        <v>29</v>
      </c>
      <c r="F52" s="10">
        <v>5000</v>
      </c>
      <c r="G52" s="12">
        <v>5443</v>
      </c>
      <c r="H52" s="18"/>
      <c r="I52" s="2"/>
      <c r="J52" s="2"/>
      <c r="K52" s="2"/>
      <c r="L52" s="2"/>
      <c r="M52" s="3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19" t="s">
        <v>58</v>
      </c>
      <c r="B53" s="19"/>
      <c r="C53" s="19"/>
      <c r="D53" s="20">
        <f>SUM(D3:D52)</f>
        <v>42884766</v>
      </c>
      <c r="E53" s="20">
        <f t="shared" ref="E53:G53" si="0">SUM(E3:E52)</f>
        <v>2641790</v>
      </c>
      <c r="F53" s="20">
        <f t="shared" si="0"/>
        <v>45526556</v>
      </c>
      <c r="G53" s="20">
        <f t="shared" si="0"/>
        <v>62459837.180000007</v>
      </c>
      <c r="H53" s="18"/>
      <c r="I53" s="2"/>
      <c r="J53" s="2"/>
      <c r="K53" s="2"/>
      <c r="L53" s="2"/>
      <c r="M53" s="3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I54" s="2"/>
      <c r="J54" s="2"/>
      <c r="K54" s="2"/>
      <c r="L54" s="2"/>
      <c r="M54" s="3"/>
      <c r="N54" s="2"/>
      <c r="O54" s="2"/>
      <c r="P54" s="2"/>
      <c r="Q54" s="2"/>
      <c r="R54" s="2"/>
      <c r="S54" s="2"/>
      <c r="T54" s="2"/>
      <c r="U54" s="2"/>
      <c r="V54" s="2"/>
    </row>
  </sheetData>
  <pageMargins left="0.7" right="0.7" top="0.78740157499999996" bottom="0.78740157499999996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3"/>
  <sheetViews>
    <sheetView topLeftCell="A16" workbookViewId="0">
      <selection activeCell="C64" sqref="C64"/>
    </sheetView>
  </sheetViews>
  <sheetFormatPr defaultRowHeight="15" x14ac:dyDescent="0.25"/>
  <cols>
    <col min="1" max="1" width="11.85546875" customWidth="1"/>
    <col min="2" max="2" width="29.140625" customWidth="1"/>
    <col min="3" max="3" width="21.28515625" customWidth="1"/>
    <col min="4" max="4" width="12.5703125" customWidth="1"/>
    <col min="5" max="5" width="11.7109375" customWidth="1"/>
    <col min="6" max="6" width="14" customWidth="1"/>
    <col min="7" max="7" width="12.42578125" customWidth="1"/>
    <col min="8" max="8" width="36.28515625" customWidth="1"/>
  </cols>
  <sheetData>
    <row r="1" spans="1:8" ht="15.75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27</v>
      </c>
      <c r="F1" s="7" t="s">
        <v>4</v>
      </c>
      <c r="G1" s="5" t="s">
        <v>5</v>
      </c>
      <c r="H1" s="8" t="s">
        <v>2</v>
      </c>
    </row>
    <row r="2" spans="1:8" x14ac:dyDescent="0.25">
      <c r="A2" s="9" t="s">
        <v>59</v>
      </c>
      <c r="B2" s="9"/>
      <c r="C2" s="9"/>
      <c r="D2" s="10">
        <v>10000</v>
      </c>
      <c r="E2" s="11" t="s">
        <v>29</v>
      </c>
      <c r="F2" s="21">
        <v>10000</v>
      </c>
      <c r="G2" s="10">
        <v>0</v>
      </c>
      <c r="H2" s="13"/>
    </row>
    <row r="3" spans="1:8" x14ac:dyDescent="0.25">
      <c r="A3" s="9" t="s">
        <v>60</v>
      </c>
      <c r="B3" s="9"/>
      <c r="C3" s="9"/>
      <c r="D3" s="10">
        <v>12000</v>
      </c>
      <c r="E3" s="11" t="s">
        <v>29</v>
      </c>
      <c r="F3" s="21">
        <v>12000</v>
      </c>
      <c r="G3" s="10">
        <v>10385</v>
      </c>
      <c r="H3" s="13"/>
    </row>
    <row r="4" spans="1:8" x14ac:dyDescent="0.25">
      <c r="A4" s="9" t="s">
        <v>28</v>
      </c>
      <c r="B4" s="9"/>
      <c r="C4" s="9"/>
      <c r="D4" s="10">
        <v>200000</v>
      </c>
      <c r="E4" s="11">
        <v>65500</v>
      </c>
      <c r="F4" s="21">
        <v>265500</v>
      </c>
      <c r="G4" s="10">
        <v>134764.4</v>
      </c>
      <c r="H4" s="13"/>
    </row>
    <row r="5" spans="1:8" x14ac:dyDescent="0.25">
      <c r="A5" s="9" t="s">
        <v>61</v>
      </c>
      <c r="B5" s="9"/>
      <c r="C5" s="9"/>
      <c r="D5" s="10">
        <v>7500</v>
      </c>
      <c r="E5" s="11" t="s">
        <v>29</v>
      </c>
      <c r="F5" s="21">
        <v>7500</v>
      </c>
      <c r="G5" s="10">
        <v>6131.4</v>
      </c>
      <c r="H5" s="13"/>
    </row>
    <row r="6" spans="1:8" x14ac:dyDescent="0.25">
      <c r="A6" s="9" t="s">
        <v>62</v>
      </c>
      <c r="B6" s="9"/>
      <c r="C6" s="9"/>
      <c r="D6" s="10">
        <v>6120100</v>
      </c>
      <c r="E6" s="11" t="s">
        <v>29</v>
      </c>
      <c r="F6" s="21">
        <v>6120100</v>
      </c>
      <c r="G6" s="10">
        <v>5531499.169999999</v>
      </c>
      <c r="H6" s="13"/>
    </row>
    <row r="7" spans="1:8" x14ac:dyDescent="0.25">
      <c r="A7" s="9" t="s">
        <v>63</v>
      </c>
      <c r="B7" s="9"/>
      <c r="C7" s="9"/>
      <c r="D7" s="10">
        <v>15220000</v>
      </c>
      <c r="E7" s="11">
        <v>40000</v>
      </c>
      <c r="F7" s="21">
        <v>15260000</v>
      </c>
      <c r="G7" s="10">
        <v>11368717.860000001</v>
      </c>
      <c r="H7" s="13" t="s">
        <v>64</v>
      </c>
    </row>
    <row r="8" spans="1:8" x14ac:dyDescent="0.25">
      <c r="A8" s="9" t="s">
        <v>65</v>
      </c>
      <c r="B8" s="9"/>
      <c r="C8" s="9"/>
      <c r="D8" s="10">
        <v>94600</v>
      </c>
      <c r="E8" s="11">
        <v>20000</v>
      </c>
      <c r="F8" s="21">
        <v>114600</v>
      </c>
      <c r="G8" s="10">
        <v>101500.32</v>
      </c>
      <c r="H8" s="13" t="s">
        <v>66</v>
      </c>
    </row>
    <row r="9" spans="1:8" x14ac:dyDescent="0.25">
      <c r="A9" s="9" t="s">
        <v>67</v>
      </c>
      <c r="B9" s="9"/>
      <c r="C9" s="9"/>
      <c r="D9" s="10">
        <v>403000</v>
      </c>
      <c r="E9" s="11" t="s">
        <v>29</v>
      </c>
      <c r="F9" s="21">
        <v>403000</v>
      </c>
      <c r="G9" s="10">
        <v>401454</v>
      </c>
      <c r="H9" s="13"/>
    </row>
    <row r="10" spans="1:8" x14ac:dyDescent="0.25">
      <c r="A10" s="9" t="s">
        <v>31</v>
      </c>
      <c r="B10" s="9"/>
      <c r="C10" s="9"/>
      <c r="D10" s="10">
        <v>172000</v>
      </c>
      <c r="E10" s="11" t="s">
        <v>29</v>
      </c>
      <c r="F10" s="21">
        <v>172000</v>
      </c>
      <c r="G10" s="10">
        <v>0</v>
      </c>
      <c r="H10" s="13"/>
    </row>
    <row r="11" spans="1:8" x14ac:dyDescent="0.25">
      <c r="A11" s="9" t="s">
        <v>32</v>
      </c>
      <c r="B11" s="9"/>
      <c r="C11" s="9"/>
      <c r="D11" s="10">
        <v>1069200</v>
      </c>
      <c r="E11" s="11">
        <v>-767700</v>
      </c>
      <c r="F11" s="21">
        <v>301500</v>
      </c>
      <c r="G11" s="10">
        <v>185178.54</v>
      </c>
      <c r="H11" s="13" t="s">
        <v>68</v>
      </c>
    </row>
    <row r="12" spans="1:8" x14ac:dyDescent="0.25">
      <c r="A12" s="9"/>
      <c r="B12" s="9" t="s">
        <v>69</v>
      </c>
      <c r="C12" s="9"/>
      <c r="D12" s="10">
        <v>1460000</v>
      </c>
      <c r="E12" s="11"/>
      <c r="F12" s="21">
        <v>1460000</v>
      </c>
      <c r="G12" s="10">
        <v>1338337</v>
      </c>
      <c r="H12" s="13"/>
    </row>
    <row r="13" spans="1:8" x14ac:dyDescent="0.25">
      <c r="A13" s="9" t="s">
        <v>33</v>
      </c>
      <c r="B13" s="9"/>
      <c r="C13" s="9"/>
      <c r="D13" s="10">
        <v>1811000</v>
      </c>
      <c r="E13" s="11">
        <v>38810</v>
      </c>
      <c r="F13" s="21">
        <v>1849810</v>
      </c>
      <c r="G13" s="10">
        <v>1408182.44</v>
      </c>
      <c r="H13" s="13" t="s">
        <v>70</v>
      </c>
    </row>
    <row r="14" spans="1:8" x14ac:dyDescent="0.25">
      <c r="A14" s="9" t="s">
        <v>71</v>
      </c>
      <c r="B14" s="9"/>
      <c r="C14" s="9"/>
      <c r="D14" s="10">
        <v>6000</v>
      </c>
      <c r="E14" s="11" t="s">
        <v>29</v>
      </c>
      <c r="F14" s="21">
        <v>6000</v>
      </c>
      <c r="G14" s="10">
        <v>6000</v>
      </c>
      <c r="H14" s="13"/>
    </row>
    <row r="15" spans="1:8" x14ac:dyDescent="0.25">
      <c r="A15" s="9" t="s">
        <v>34</v>
      </c>
      <c r="B15" s="9"/>
      <c r="C15" s="9"/>
      <c r="D15" s="10">
        <v>26000</v>
      </c>
      <c r="E15" s="11" t="s">
        <v>29</v>
      </c>
      <c r="F15" s="21">
        <v>26000</v>
      </c>
      <c r="G15" s="10">
        <v>19790</v>
      </c>
      <c r="H15" s="13"/>
    </row>
    <row r="16" spans="1:8" x14ac:dyDescent="0.25">
      <c r="A16" s="9" t="s">
        <v>35</v>
      </c>
      <c r="B16" s="9"/>
      <c r="C16" s="9"/>
      <c r="D16" s="10">
        <v>43500</v>
      </c>
      <c r="E16" s="11" t="s">
        <v>29</v>
      </c>
      <c r="F16" s="21">
        <v>43500</v>
      </c>
      <c r="G16" s="10">
        <v>36150</v>
      </c>
      <c r="H16" s="13"/>
    </row>
    <row r="17" spans="1:8" x14ac:dyDescent="0.25">
      <c r="A17" s="9" t="s">
        <v>36</v>
      </c>
      <c r="B17" s="9"/>
      <c r="C17" s="9"/>
      <c r="D17" s="10">
        <v>98050</v>
      </c>
      <c r="E17" s="11" t="s">
        <v>29</v>
      </c>
      <c r="F17" s="21">
        <v>98050</v>
      </c>
      <c r="G17" s="10">
        <v>79448.92</v>
      </c>
      <c r="H17" s="13"/>
    </row>
    <row r="18" spans="1:8" x14ac:dyDescent="0.25">
      <c r="A18" s="9" t="s">
        <v>37</v>
      </c>
      <c r="B18" s="9"/>
      <c r="C18" s="9"/>
      <c r="D18" s="10">
        <v>631000</v>
      </c>
      <c r="E18" s="11">
        <v>83200</v>
      </c>
      <c r="F18" s="21">
        <v>714200</v>
      </c>
      <c r="G18" s="10">
        <v>594863.54</v>
      </c>
      <c r="H18" s="13" t="s">
        <v>72</v>
      </c>
    </row>
    <row r="19" spans="1:8" x14ac:dyDescent="0.25">
      <c r="A19" s="9" t="s">
        <v>38</v>
      </c>
      <c r="B19" s="9"/>
      <c r="C19" s="9"/>
      <c r="D19" s="10">
        <v>53500</v>
      </c>
      <c r="E19" s="11">
        <v>18000</v>
      </c>
      <c r="F19" s="21">
        <f>SUM(D19:E19)</f>
        <v>71500</v>
      </c>
      <c r="G19" s="10">
        <v>44853.89</v>
      </c>
      <c r="H19" s="13" t="s">
        <v>108</v>
      </c>
    </row>
    <row r="20" spans="1:8" x14ac:dyDescent="0.25">
      <c r="A20" s="9" t="s">
        <v>39</v>
      </c>
      <c r="B20" s="9"/>
      <c r="C20" s="9"/>
      <c r="D20" s="10">
        <v>195000</v>
      </c>
      <c r="E20" s="11">
        <v>55000</v>
      </c>
      <c r="F20" s="21">
        <v>250000</v>
      </c>
      <c r="G20" s="10">
        <v>214411.08</v>
      </c>
      <c r="H20" s="13" t="s">
        <v>73</v>
      </c>
    </row>
    <row r="21" spans="1:8" x14ac:dyDescent="0.25">
      <c r="A21" s="9" t="s">
        <v>74</v>
      </c>
      <c r="B21" s="9"/>
      <c r="C21" s="9"/>
      <c r="D21" s="10">
        <v>23000</v>
      </c>
      <c r="E21" s="11" t="s">
        <v>29</v>
      </c>
      <c r="F21" s="21">
        <v>23000</v>
      </c>
      <c r="G21" s="10">
        <v>20030</v>
      </c>
      <c r="H21" s="13"/>
    </row>
    <row r="22" spans="1:8" x14ac:dyDescent="0.25">
      <c r="A22" s="9" t="s">
        <v>75</v>
      </c>
      <c r="B22" s="9"/>
      <c r="C22" s="9"/>
      <c r="D22" s="10">
        <v>31500</v>
      </c>
      <c r="E22" s="11" t="s">
        <v>29</v>
      </c>
      <c r="F22" s="21">
        <v>31500</v>
      </c>
      <c r="G22" s="10">
        <v>23118</v>
      </c>
      <c r="H22" s="13"/>
    </row>
    <row r="23" spans="1:8" x14ac:dyDescent="0.25">
      <c r="A23" s="9" t="s">
        <v>41</v>
      </c>
      <c r="B23" s="9"/>
      <c r="C23" s="9"/>
      <c r="D23" s="10">
        <v>3842300</v>
      </c>
      <c r="E23" s="11" t="s">
        <v>29</v>
      </c>
      <c r="F23" s="21">
        <v>3842300</v>
      </c>
      <c r="G23" s="10">
        <v>3675913.49</v>
      </c>
      <c r="H23" s="13"/>
    </row>
    <row r="24" spans="1:8" x14ac:dyDescent="0.25">
      <c r="A24" s="9" t="s">
        <v>42</v>
      </c>
      <c r="B24" s="9"/>
      <c r="C24" s="9"/>
      <c r="D24" s="10">
        <v>458050</v>
      </c>
      <c r="E24" s="11" t="s">
        <v>29</v>
      </c>
      <c r="F24" s="21">
        <v>458050</v>
      </c>
      <c r="G24" s="10">
        <v>419653.89</v>
      </c>
      <c r="H24" s="13"/>
    </row>
    <row r="25" spans="1:8" x14ac:dyDescent="0.25">
      <c r="A25" s="9" t="s">
        <v>76</v>
      </c>
      <c r="B25" s="9"/>
      <c r="C25" s="9"/>
      <c r="D25" s="10">
        <v>4459700</v>
      </c>
      <c r="E25" s="11" t="s">
        <v>29</v>
      </c>
      <c r="F25" s="21">
        <v>4459700</v>
      </c>
      <c r="G25" s="10">
        <v>3187492.5399999996</v>
      </c>
      <c r="H25" s="13"/>
    </row>
    <row r="26" spans="1:8" x14ac:dyDescent="0.25">
      <c r="A26" s="9" t="s">
        <v>77</v>
      </c>
      <c r="B26" s="9"/>
      <c r="C26" s="9"/>
      <c r="D26" s="10">
        <v>5400</v>
      </c>
      <c r="E26" s="11" t="s">
        <v>29</v>
      </c>
      <c r="F26" s="21">
        <v>5400</v>
      </c>
      <c r="G26" s="10">
        <v>4400</v>
      </c>
      <c r="H26" s="13"/>
    </row>
    <row r="27" spans="1:8" x14ac:dyDescent="0.25">
      <c r="A27" s="9" t="s">
        <v>78</v>
      </c>
      <c r="B27" s="9"/>
      <c r="C27" s="9"/>
      <c r="D27" s="10">
        <v>1000</v>
      </c>
      <c r="E27" s="11" t="s">
        <v>29</v>
      </c>
      <c r="F27" s="21">
        <v>1000</v>
      </c>
      <c r="G27" s="10">
        <v>1000</v>
      </c>
      <c r="H27" s="13"/>
    </row>
    <row r="28" spans="1:8" x14ac:dyDescent="0.25">
      <c r="A28" s="9" t="s">
        <v>43</v>
      </c>
      <c r="B28" s="9"/>
      <c r="C28" s="9"/>
      <c r="D28" s="10">
        <v>390000</v>
      </c>
      <c r="E28" s="11" t="s">
        <v>29</v>
      </c>
      <c r="F28" s="21">
        <v>390000</v>
      </c>
      <c r="G28" s="10">
        <v>96163.07</v>
      </c>
      <c r="H28" s="13"/>
    </row>
    <row r="29" spans="1:8" x14ac:dyDescent="0.25">
      <c r="A29" s="9" t="s">
        <v>44</v>
      </c>
      <c r="B29" s="9"/>
      <c r="C29" s="9"/>
      <c r="D29" s="10">
        <v>240000</v>
      </c>
      <c r="E29" s="11" t="s">
        <v>29</v>
      </c>
      <c r="F29" s="21">
        <v>240000</v>
      </c>
      <c r="G29" s="10">
        <v>50424.21</v>
      </c>
      <c r="H29" s="13"/>
    </row>
    <row r="30" spans="1:8" x14ac:dyDescent="0.25">
      <c r="A30" s="9" t="s">
        <v>79</v>
      </c>
      <c r="B30" s="9"/>
      <c r="C30" s="9"/>
      <c r="D30" s="10">
        <v>620000</v>
      </c>
      <c r="E30" s="11">
        <v>32000</v>
      </c>
      <c r="F30" s="21">
        <f>SUM(D30:E30)</f>
        <v>652000</v>
      </c>
      <c r="G30" s="10">
        <v>569701.52</v>
      </c>
      <c r="H30" s="13" t="s">
        <v>107</v>
      </c>
    </row>
    <row r="31" spans="1:8" x14ac:dyDescent="0.25">
      <c r="A31" s="9" t="s">
        <v>45</v>
      </c>
      <c r="B31" s="9"/>
      <c r="C31" s="9"/>
      <c r="D31" s="10">
        <v>723100</v>
      </c>
      <c r="E31" s="11" t="s">
        <v>29</v>
      </c>
      <c r="F31" s="21">
        <v>723100</v>
      </c>
      <c r="G31" s="10">
        <v>540182.07999999996</v>
      </c>
      <c r="H31" s="13"/>
    </row>
    <row r="32" spans="1:8" x14ac:dyDescent="0.25">
      <c r="A32" s="9" t="s">
        <v>80</v>
      </c>
      <c r="B32" s="9"/>
      <c r="C32" s="9"/>
      <c r="D32" s="10">
        <v>152000</v>
      </c>
      <c r="E32" s="11" t="s">
        <v>29</v>
      </c>
      <c r="F32" s="21">
        <v>152000</v>
      </c>
      <c r="G32" s="10">
        <v>0</v>
      </c>
      <c r="H32" s="13"/>
    </row>
    <row r="33" spans="1:8" x14ac:dyDescent="0.25">
      <c r="A33" s="9" t="s">
        <v>81</v>
      </c>
      <c r="B33" s="9"/>
      <c r="C33" s="9"/>
      <c r="D33" s="10">
        <v>100000</v>
      </c>
      <c r="E33" s="11" t="s">
        <v>29</v>
      </c>
      <c r="F33" s="21">
        <v>100000</v>
      </c>
      <c r="G33" s="10">
        <v>70000</v>
      </c>
      <c r="H33" s="13"/>
    </row>
    <row r="34" spans="1:8" x14ac:dyDescent="0.25">
      <c r="A34" s="9" t="s">
        <v>82</v>
      </c>
      <c r="B34" s="9"/>
      <c r="C34" s="9"/>
      <c r="D34" s="10">
        <v>10200</v>
      </c>
      <c r="E34" s="11">
        <v>10000</v>
      </c>
      <c r="F34" s="21">
        <v>20200</v>
      </c>
      <c r="G34" s="10">
        <v>17057.199999999997</v>
      </c>
      <c r="H34" s="13"/>
    </row>
    <row r="35" spans="1:8" x14ac:dyDescent="0.25">
      <c r="A35" s="9" t="s">
        <v>48</v>
      </c>
      <c r="B35" s="9"/>
      <c r="C35" s="9"/>
      <c r="D35" s="10">
        <v>1638000</v>
      </c>
      <c r="E35" s="11" t="s">
        <v>29</v>
      </c>
      <c r="F35" s="21">
        <v>1638000</v>
      </c>
      <c r="G35" s="10">
        <v>1121527.69</v>
      </c>
      <c r="H35" s="13"/>
    </row>
    <row r="36" spans="1:8" x14ac:dyDescent="0.25">
      <c r="A36" s="9" t="s">
        <v>83</v>
      </c>
      <c r="B36" s="9"/>
      <c r="C36" s="9"/>
      <c r="D36" s="10">
        <v>70000</v>
      </c>
      <c r="E36" s="11" t="s">
        <v>29</v>
      </c>
      <c r="F36" s="21">
        <v>70000</v>
      </c>
      <c r="G36" s="10">
        <v>56462.009999999995</v>
      </c>
      <c r="H36" s="13"/>
    </row>
    <row r="37" spans="1:8" x14ac:dyDescent="0.25">
      <c r="A37" s="9" t="s">
        <v>50</v>
      </c>
      <c r="B37" s="9"/>
      <c r="C37" s="9"/>
      <c r="D37" s="10">
        <v>3265100</v>
      </c>
      <c r="E37" s="11" t="s">
        <v>29</v>
      </c>
      <c r="F37" s="21">
        <v>3265100</v>
      </c>
      <c r="G37" s="10">
        <v>3177661.5500000003</v>
      </c>
      <c r="H37" s="13"/>
    </row>
    <row r="38" spans="1:8" x14ac:dyDescent="0.25">
      <c r="A38" s="9" t="s">
        <v>84</v>
      </c>
      <c r="B38" s="9"/>
      <c r="C38" s="9"/>
      <c r="D38" s="10">
        <v>2859267</v>
      </c>
      <c r="E38" s="11">
        <v>-71000</v>
      </c>
      <c r="F38" s="21">
        <v>2788267</v>
      </c>
      <c r="G38" s="10">
        <v>2651536.3199999998</v>
      </c>
      <c r="H38" s="13" t="s">
        <v>85</v>
      </c>
    </row>
    <row r="39" spans="1:8" x14ac:dyDescent="0.25">
      <c r="A39" s="9" t="s">
        <v>86</v>
      </c>
      <c r="B39" s="9"/>
      <c r="C39" s="9"/>
      <c r="D39" s="10">
        <v>23200</v>
      </c>
      <c r="E39" s="11">
        <v>-23000</v>
      </c>
      <c r="F39" s="21">
        <v>200</v>
      </c>
      <c r="G39" s="10">
        <v>57.660000000000011</v>
      </c>
      <c r="H39" s="13"/>
    </row>
    <row r="40" spans="1:8" x14ac:dyDescent="0.25">
      <c r="A40" s="9" t="s">
        <v>87</v>
      </c>
      <c r="B40" s="9"/>
      <c r="C40" s="9"/>
      <c r="D40" s="10">
        <v>30000</v>
      </c>
      <c r="E40" s="11" t="s">
        <v>29</v>
      </c>
      <c r="F40" s="21">
        <v>30000</v>
      </c>
      <c r="G40" s="10">
        <v>30000</v>
      </c>
      <c r="H40" s="13"/>
    </row>
    <row r="41" spans="1:8" x14ac:dyDescent="0.25">
      <c r="A41" s="9" t="s">
        <v>88</v>
      </c>
      <c r="B41" s="9"/>
      <c r="C41" s="9"/>
      <c r="D41" s="10">
        <v>50000</v>
      </c>
      <c r="E41" s="11" t="s">
        <v>29</v>
      </c>
      <c r="F41" s="21">
        <v>50000</v>
      </c>
      <c r="G41" s="10">
        <v>50000</v>
      </c>
      <c r="H41" s="13"/>
    </row>
    <row r="42" spans="1:8" x14ac:dyDescent="0.25">
      <c r="A42" s="9" t="s">
        <v>89</v>
      </c>
      <c r="B42" s="9"/>
      <c r="C42" s="9"/>
      <c r="D42" s="10">
        <v>30000</v>
      </c>
      <c r="E42" s="11" t="s">
        <v>29</v>
      </c>
      <c r="F42" s="21">
        <v>30000</v>
      </c>
      <c r="G42" s="10">
        <v>30000</v>
      </c>
      <c r="H42" s="13"/>
    </row>
    <row r="43" spans="1:8" x14ac:dyDescent="0.25">
      <c r="A43" s="9" t="s">
        <v>90</v>
      </c>
      <c r="B43" s="9"/>
      <c r="C43" s="9"/>
      <c r="D43" s="10">
        <v>10000</v>
      </c>
      <c r="E43" s="11" t="s">
        <v>29</v>
      </c>
      <c r="F43" s="21">
        <v>10000</v>
      </c>
      <c r="G43" s="10">
        <v>0</v>
      </c>
      <c r="H43" s="13"/>
    </row>
    <row r="44" spans="1:8" x14ac:dyDescent="0.25">
      <c r="A44" s="9" t="s">
        <v>91</v>
      </c>
      <c r="B44" s="9"/>
      <c r="C44" s="9"/>
      <c r="D44" s="10">
        <v>8228400</v>
      </c>
      <c r="E44" s="11" t="s">
        <v>29</v>
      </c>
      <c r="F44" s="21">
        <v>8228400</v>
      </c>
      <c r="G44" s="10">
        <v>1322565.4500000002</v>
      </c>
      <c r="H44" s="13"/>
    </row>
    <row r="45" spans="1:8" x14ac:dyDescent="0.25">
      <c r="A45" s="9" t="s">
        <v>92</v>
      </c>
      <c r="B45" s="9"/>
      <c r="C45" s="9"/>
      <c r="D45" s="10">
        <v>1594400</v>
      </c>
      <c r="E45" s="11" t="s">
        <v>29</v>
      </c>
      <c r="F45" s="21">
        <v>1594400</v>
      </c>
      <c r="G45" s="10">
        <v>1466863.23</v>
      </c>
      <c r="H45" s="13"/>
    </row>
    <row r="46" spans="1:8" x14ac:dyDescent="0.25">
      <c r="A46" s="9" t="s">
        <v>93</v>
      </c>
      <c r="B46" s="9"/>
      <c r="C46" s="9"/>
      <c r="D46" s="10">
        <v>40000</v>
      </c>
      <c r="E46" s="11" t="s">
        <v>29</v>
      </c>
      <c r="F46" s="21">
        <v>40000</v>
      </c>
      <c r="G46" s="10">
        <v>38270.880000000005</v>
      </c>
      <c r="H46" s="13"/>
    </row>
    <row r="47" spans="1:8" x14ac:dyDescent="0.25">
      <c r="A47" s="9" t="s">
        <v>52</v>
      </c>
      <c r="B47" s="9"/>
      <c r="C47" s="9"/>
      <c r="D47" s="10">
        <v>2119500</v>
      </c>
      <c r="E47" s="11" t="s">
        <v>29</v>
      </c>
      <c r="F47" s="21">
        <v>2119500</v>
      </c>
      <c r="G47" s="10">
        <v>1928504.63</v>
      </c>
      <c r="H47" s="13"/>
    </row>
    <row r="48" spans="1:8" x14ac:dyDescent="0.25">
      <c r="A48" s="9" t="s">
        <v>94</v>
      </c>
      <c r="B48" s="9"/>
      <c r="C48" s="9"/>
      <c r="D48" s="10">
        <v>100000</v>
      </c>
      <c r="E48" s="11">
        <v>-100000</v>
      </c>
      <c r="F48" s="21">
        <v>0</v>
      </c>
      <c r="G48" s="10">
        <v>0</v>
      </c>
      <c r="H48" s="13"/>
    </row>
    <row r="49" spans="1:8" x14ac:dyDescent="0.25">
      <c r="A49" s="9" t="s">
        <v>53</v>
      </c>
      <c r="B49" s="9"/>
      <c r="C49" s="9"/>
      <c r="D49" s="10">
        <v>20500</v>
      </c>
      <c r="E49" s="11" t="s">
        <v>29</v>
      </c>
      <c r="F49" s="21">
        <v>20500</v>
      </c>
      <c r="G49" s="10">
        <v>17113.340000000004</v>
      </c>
      <c r="H49" s="13"/>
    </row>
    <row r="50" spans="1:8" x14ac:dyDescent="0.25">
      <c r="A50" s="9" t="s">
        <v>54</v>
      </c>
      <c r="B50" s="9"/>
      <c r="C50" s="9"/>
      <c r="D50" s="10">
        <v>81000</v>
      </c>
      <c r="E50" s="11" t="s">
        <v>29</v>
      </c>
      <c r="F50" s="21">
        <v>81000</v>
      </c>
      <c r="G50" s="10">
        <v>80581</v>
      </c>
      <c r="H50" s="13"/>
    </row>
    <row r="51" spans="1:8" x14ac:dyDescent="0.25">
      <c r="A51" s="9" t="s">
        <v>95</v>
      </c>
      <c r="B51" s="9"/>
      <c r="C51" s="9"/>
      <c r="D51" s="10">
        <v>261000</v>
      </c>
      <c r="E51" s="11" t="s">
        <v>29</v>
      </c>
      <c r="F51" s="21">
        <v>261000</v>
      </c>
      <c r="G51" s="10">
        <v>260899</v>
      </c>
      <c r="H51" s="13"/>
    </row>
    <row r="52" spans="1:8" x14ac:dyDescent="0.25">
      <c r="A52" s="9"/>
      <c r="B52" s="9" t="s">
        <v>96</v>
      </c>
      <c r="C52" s="9"/>
      <c r="D52" s="10">
        <v>6993699</v>
      </c>
      <c r="E52" s="11">
        <v>3240980</v>
      </c>
      <c r="F52" s="21">
        <v>10284679</v>
      </c>
      <c r="G52" s="10">
        <v>0</v>
      </c>
      <c r="H52" s="13"/>
    </row>
    <row r="53" spans="1:8" x14ac:dyDescent="0.25">
      <c r="A53" s="9" t="s">
        <v>57</v>
      </c>
      <c r="B53" s="9"/>
      <c r="C53" s="9"/>
      <c r="D53" s="10">
        <v>7493699</v>
      </c>
      <c r="E53" s="11">
        <v>3240980</v>
      </c>
      <c r="F53" s="21">
        <v>10784679</v>
      </c>
      <c r="G53" s="10">
        <v>315450</v>
      </c>
      <c r="H53" s="13"/>
    </row>
    <row r="54" spans="1:8" x14ac:dyDescent="0.25">
      <c r="A54" s="19" t="s">
        <v>58</v>
      </c>
      <c r="B54" s="19"/>
      <c r="C54" s="19"/>
      <c r="D54" s="20">
        <f>SUM(D2:D53)-D52-D12</f>
        <v>65142766</v>
      </c>
      <c r="E54" s="20">
        <f t="shared" ref="E54:G54" si="0">SUM(E2:E53)-E52-E12</f>
        <v>2641790</v>
      </c>
      <c r="F54" s="20">
        <f t="shared" si="0"/>
        <v>67834556</v>
      </c>
      <c r="G54" s="20">
        <f t="shared" si="0"/>
        <v>41365959.32</v>
      </c>
      <c r="H54" s="18"/>
    </row>
    <row r="55" spans="1:8" x14ac:dyDescent="0.25">
      <c r="A55" s="22"/>
      <c r="B55" s="22"/>
      <c r="C55" s="22"/>
      <c r="D55" s="22"/>
      <c r="E55" s="22"/>
      <c r="F55" s="22"/>
      <c r="G55" s="22"/>
      <c r="H55" s="22"/>
    </row>
    <row r="56" spans="1:8" x14ac:dyDescent="0.25">
      <c r="A56" s="22"/>
      <c r="B56" s="22"/>
      <c r="C56" s="22"/>
      <c r="D56" s="22"/>
      <c r="E56" s="22"/>
      <c r="F56" s="22"/>
      <c r="G56" s="22"/>
      <c r="H56" s="22"/>
    </row>
    <row r="57" spans="1:8" x14ac:dyDescent="0.25">
      <c r="A57" s="23" t="s">
        <v>100</v>
      </c>
      <c r="B57" s="22"/>
      <c r="C57" s="22"/>
      <c r="D57" s="22"/>
      <c r="E57" s="22"/>
      <c r="F57" s="22"/>
      <c r="G57" s="22"/>
      <c r="H57" s="22"/>
    </row>
    <row r="58" spans="1:8" x14ac:dyDescent="0.25">
      <c r="A58" s="22"/>
      <c r="B58" s="22" t="s">
        <v>101</v>
      </c>
      <c r="C58" s="22"/>
      <c r="D58" s="24">
        <v>23260000</v>
      </c>
      <c r="E58" s="22"/>
      <c r="F58" s="24"/>
      <c r="G58" s="24">
        <v>23260000</v>
      </c>
      <c r="H58" s="22"/>
    </row>
    <row r="59" spans="1:8" x14ac:dyDescent="0.25">
      <c r="A59" s="22"/>
      <c r="B59" s="22" t="s">
        <v>102</v>
      </c>
      <c r="C59" s="22"/>
      <c r="D59" s="24">
        <v>-1002000</v>
      </c>
      <c r="E59" s="22"/>
      <c r="F59" s="24"/>
      <c r="G59" s="24">
        <v>-1002000</v>
      </c>
      <c r="H59" s="22"/>
    </row>
    <row r="60" spans="1:8" x14ac:dyDescent="0.25">
      <c r="A60" s="22"/>
      <c r="B60" s="22" t="s">
        <v>103</v>
      </c>
      <c r="C60" s="22"/>
      <c r="D60" s="24">
        <f>SUM(D58:D59)</f>
        <v>22258000</v>
      </c>
      <c r="E60" s="22"/>
      <c r="F60" s="24"/>
      <c r="G60" s="24">
        <f>SUM(G58:G59)</f>
        <v>22258000</v>
      </c>
      <c r="H60" s="22"/>
    </row>
    <row r="62" spans="1:8" x14ac:dyDescent="0.25">
      <c r="B62" t="s">
        <v>104</v>
      </c>
      <c r="C62" t="s">
        <v>105</v>
      </c>
    </row>
    <row r="63" spans="1:8" x14ac:dyDescent="0.25">
      <c r="B63" t="s">
        <v>106</v>
      </c>
      <c r="C63" s="25">
        <v>44915</v>
      </c>
    </row>
  </sheetData>
  <pageMargins left="0.7" right="0.7" top="0.78740157499999996" bottom="0.78740157499999996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2023-01-12T13:35:40Z</cp:lastPrinted>
  <dcterms:created xsi:type="dcterms:W3CDTF">2016-04-24T07:59:01Z</dcterms:created>
  <dcterms:modified xsi:type="dcterms:W3CDTF">2023-01-12T13:36:16Z</dcterms:modified>
</cp:coreProperties>
</file>